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8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Лукашова Евгения Павловна</author>
  </authors>
  <commentList>
    <comment ref="F249" authorId="0">
      <text>
        <r>
          <rPr>
            <b/>
            <sz val="11"/>
            <rFont val="Tahoma"/>
            <family val="2"/>
          </rPr>
          <t>нет разбивки</t>
        </r>
      </text>
    </comment>
  </commentList>
</comments>
</file>

<file path=xl/sharedStrings.xml><?xml version="1.0" encoding="utf-8"?>
<sst xmlns="http://schemas.openxmlformats.org/spreadsheetml/2006/main" count="800" uniqueCount="412">
  <si>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</si>
  <si>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</si>
  <si>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</si>
  <si>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</si>
  <si>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</si>
  <si>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</si>
  <si>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</si>
  <si>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</si>
  <si>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</si>
  <si>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</si>
  <si>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</si>
  <si>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</si>
  <si>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</si>
  <si>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</si>
  <si>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</si>
  <si>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</si>
  <si>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</si>
  <si>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</si>
  <si>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</si>
  <si>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</si>
  <si>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</si>
  <si>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</si>
  <si>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</si>
  <si>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</si>
  <si>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</si>
  <si>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</si>
  <si>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</si>
  <si>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</si>
  <si>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</si>
  <si>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</si>
  <si>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</si>
  <si>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</si>
  <si>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</si>
  <si>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</si>
  <si>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</si>
  <si>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Индекс тарифов по категориям потребителей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</si>
  <si>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</si>
  <si>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</si>
  <si>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промышленным потребителям</t>
  </si>
  <si>
    <t xml:space="preserve">   электроэнергия, отпущенная населению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</si>
  <si>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</si>
  <si>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</si>
  <si>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</si>
  <si>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</si>
  <si>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</si>
  <si>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</si>
  <si>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</si>
  <si>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</si>
  <si>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</si>
  <si>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</si>
  <si>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</si>
  <si>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</si>
  <si>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</si>
  <si>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</si>
  <si>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</si>
  <si>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</si>
  <si>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</si>
  <si>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</si>
  <si>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</si>
  <si>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</si>
  <si>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</si>
  <si>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</si>
  <si>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</si>
  <si>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</si>
  <si>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</si>
  <si>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</si>
  <si>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</si>
  <si>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</si>
  <si>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</si>
  <si>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</si>
  <si>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</si>
  <si>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</si>
  <si>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</si>
  <si>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</si>
  <si>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</si>
  <si>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</si>
  <si>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</si>
  <si>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</si>
  <si>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</si>
  <si>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</si>
  <si>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</si>
  <si>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</si>
  <si>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</si>
  <si>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</si>
  <si>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</si>
  <si>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</si>
  <si>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</si>
  <si>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</si>
  <si>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</si>
  <si>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</si>
  <si>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</si>
  <si>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</si>
  <si>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</si>
  <si>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</si>
  <si>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</si>
  <si>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</si>
  <si>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</si>
  <si>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</si>
  <si>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</si>
  <si>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</si>
  <si>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</si>
  <si>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</si>
  <si>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</si>
  <si>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</si>
  <si>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</si>
  <si>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</si>
  <si>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</si>
  <si>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</si>
  <si>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</si>
  <si>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</si>
  <si>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</si>
  <si>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</si>
  <si>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</si>
  <si>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</si>
  <si>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</si>
  <si>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</si>
  <si>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</si>
  <si>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</si>
  <si>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</si>
  <si>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</si>
  <si>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</si>
  <si>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</si>
  <si>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</si>
  <si>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</si>
  <si>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</si>
  <si>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</si>
  <si>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</si>
  <si>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</si>
  <si>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</si>
  <si>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</si>
  <si>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</si>
  <si>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</si>
  <si>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</si>
  <si>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</si>
  <si>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</si>
  <si>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</si>
  <si>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</si>
  <si>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</si>
  <si>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</si>
  <si>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</si>
  <si>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</si>
  <si>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</si>
  <si>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</si>
  <si>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</si>
  <si>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</si>
  <si>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</si>
  <si>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</si>
  <si>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</si>
  <si>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</si>
  <si>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</si>
  <si>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</si>
  <si>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</si>
  <si>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</si>
  <si>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</si>
  <si>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</si>
  <si>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</si>
  <si>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</si>
  <si>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</si>
  <si>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</si>
  <si>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</si>
  <si>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</si>
  <si>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</si>
  <si>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</si>
  <si>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</si>
  <si>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</si>
  <si>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</si>
  <si>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</si>
  <si>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</si>
  <si>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</si>
  <si>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</si>
  <si>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</si>
  <si>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</si>
  <si>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</si>
  <si>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</si>
  <si>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</si>
  <si>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</si>
  <si>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</si>
  <si>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</si>
  <si>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</si>
  <si>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</si>
  <si>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</si>
  <si>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</si>
  <si>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</si>
  <si>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</si>
  <si>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</si>
  <si>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</si>
  <si>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</si>
  <si>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</si>
  <si>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</si>
  <si>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</si>
  <si>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</si>
  <si>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</si>
  <si>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</si>
  <si>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</si>
  <si>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</si>
  <si>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</si>
  <si>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</si>
  <si>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</si>
  <si>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</si>
  <si>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</si>
  <si>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</si>
  <si>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</si>
  <si>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</si>
  <si>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</si>
  <si>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</si>
  <si>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</si>
  <si>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</si>
  <si>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</si>
  <si>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</si>
  <si>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</si>
  <si>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</si>
  <si>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</si>
  <si>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</si>
  <si>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</si>
  <si>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</si>
  <si>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</si>
  <si>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</si>
  <si>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</si>
  <si>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</si>
  <si>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</si>
  <si>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</si>
  <si>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</si>
  <si>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</si>
  <si>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</si>
  <si>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</si>
  <si>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</si>
  <si>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</si>
  <si>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</si>
  <si>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</si>
  <si>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</si>
  <si>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</si>
  <si>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</si>
  <si>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</si>
  <si>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</si>
  <si>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</si>
  <si>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</si>
  <si>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</si>
  <si>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</si>
  <si>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</si>
  <si>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</si>
  <si>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</si>
  <si>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</si>
  <si>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</si>
  <si>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</si>
  <si>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</si>
  <si>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</si>
  <si>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</si>
  <si>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</si>
  <si>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</si>
  <si>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</si>
  <si>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</si>
  <si>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</si>
  <si>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</si>
  <si>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</si>
  <si>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</si>
  <si>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</si>
  <si>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</si>
  <si>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</si>
  <si>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</si>
  <si>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</si>
  <si>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</si>
  <si>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</si>
  <si>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</si>
  <si>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</si>
  <si>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</si>
  <si>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</si>
  <si>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</si>
  <si>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</si>
  <si>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</si>
  <si>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</si>
  <si>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</si>
  <si>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</si>
  <si>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</si>
  <si>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</si>
  <si>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</si>
  <si>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</si>
  <si>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</si>
  <si>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</si>
  <si>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</si>
  <si>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</si>
  <si>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</si>
  <si>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</si>
  <si>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</si>
  <si>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</si>
  <si>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</si>
  <si>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</si>
  <si>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</si>
  <si>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</si>
  <si>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</si>
  <si>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</si>
  <si>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</si>
  <si>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</si>
  <si>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</si>
  <si>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t>Индекс-дефлятор отрузки - РАЗДЕЛ C: Добыча полезных ископаемых</t>
  </si>
  <si>
    <t>Индекс-дефлятор отрузки - Подраздел CA: Добыча топливно-энергетических полезных ископаемых</t>
  </si>
  <si>
    <t>Индекс-дефлятор отрузки - Подраздел CB: Добыча полезных ископаемых, кроме топливно-энергетических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</si>
  <si>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</si>
  <si>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</si>
  <si>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</si>
  <si>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DC: Производство кожи, изделий из кожи и производство обуви</t>
  </si>
  <si>
    <t>Индекс-дефлятор отрузки - Подраздел DD: Обработка древесины и производство изделий из дерева</t>
  </si>
  <si>
    <t>Индекс-дефлятор отрузки - Подраздел DE: Целлюлозно-бумажное производство; издательская и полиграфическая деятельность</t>
  </si>
  <si>
    <t xml:space="preserve">Индекс-дефлятор отрузки - Подраздел DF: Производство кокса, нефтепродуктов </t>
  </si>
  <si>
    <t>Индекс-дефлятор отрузки - Подраздел DG: Химическое производство</t>
  </si>
  <si>
    <t>Индекс-дефлятор отрузки - Подраздел DH: Производство резиновых и пластмассовых изделий</t>
  </si>
  <si>
    <t>Индекс-дефлятор отрузки - Подраздел DI: Производство прочих неметаллических минеральных продуктов</t>
  </si>
  <si>
    <t>Индекс-дефлятор отрузки - Подраздел DJ: Металлургическое производство и производство готовых металлических изделий</t>
  </si>
  <si>
    <t>Индекс-дефлятор отрузки - Подраздел DK: Производство машин и оборудования (без производства оружия и боеприпасов)</t>
  </si>
  <si>
    <t>Индекс-дефлятор отрузки - Подраздел DL: Производство электрооборудования, электронного и оптического оборудования</t>
  </si>
  <si>
    <t>Индекс-дефлятор отрузки - Подраздел DM: Производство транспортных средств и оборудования</t>
  </si>
  <si>
    <t>Индекс-дефлятор отрузки - Подраздел DN: Прочие производства</t>
  </si>
  <si>
    <t>Индекс-дефлятор отгрузки - РАЗДЕЛ E: Производство и распределение электроэнергии, газа и воды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</si>
  <si>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</si>
  <si>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</si>
  <si>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</si>
  <si>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</si>
  <si>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</si>
  <si>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</si>
  <si>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</si>
  <si>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</si>
  <si>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</si>
  <si>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</si>
  <si>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</si>
  <si>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</si>
  <si>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</si>
  <si>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</si>
  <si>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</si>
  <si>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</si>
  <si>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</si>
  <si>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</si>
  <si>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</si>
  <si>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</si>
  <si>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</si>
  <si>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</si>
  <si>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</si>
  <si>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</si>
  <si>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</si>
  <si>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</si>
  <si>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</si>
  <si>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</si>
  <si>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</si>
  <si>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</si>
  <si>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</si>
  <si>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</si>
  <si>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</si>
  <si>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</si>
  <si>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</si>
  <si>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</si>
  <si>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</si>
  <si>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</si>
  <si>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</si>
  <si>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</si>
  <si>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</si>
  <si>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</si>
  <si>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</si>
  <si>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</si>
  <si>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</si>
  <si>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</si>
  <si>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</si>
  <si>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</si>
  <si>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</si>
  <si>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</si>
  <si>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</si>
  <si>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</si>
  <si>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</si>
  <si>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</si>
  <si>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</si>
  <si>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</si>
  <si>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</si>
  <si>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</si>
  <si>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</si>
  <si>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</si>
  <si>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</si>
  <si>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</si>
  <si>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</si>
  <si>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</si>
  <si>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</si>
  <si>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</si>
  <si>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</si>
  <si>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</si>
  <si>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</si>
  <si>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</si>
  <si>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</si>
  <si>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</si>
  <si>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</si>
  <si>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</si>
  <si>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</si>
  <si>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</si>
  <si>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</si>
  <si>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</si>
  <si>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</si>
  <si>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</si>
  <si>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</si>
  <si>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</si>
  <si>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</si>
  <si>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</si>
  <si>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</si>
  <si>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</si>
  <si>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</si>
  <si>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</si>
  <si>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</si>
  <si>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</si>
  <si>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</si>
  <si>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</si>
  <si>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</si>
  <si>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</si>
  <si>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</si>
  <si>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</si>
  <si>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>на период до 2019 года (для субъектов Российской Федерации)</t>
  </si>
  <si>
    <t xml:space="preserve">% от оборота розничной торговли </t>
  </si>
  <si>
    <t xml:space="preserve">Среднемесячная номинальная начисленная заработная плата </t>
  </si>
  <si>
    <t>Таштагольский муниципальный район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</si>
</sst>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-;\-* #,##0_-;_-* &quot;-&quot;_-;_-@_-"/>
    <numFmt numFmtId="166" formatCode="#,##0.0_ ;\-#,##0.0\ "/>
  </numFmts>
  <fonts count="51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 shrinkToFi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53" applyNumberFormat="1" applyFont="1" applyFill="1" applyBorder="1" applyAlignment="1" applyProtection="1">
      <alignment horizontal="center" vertical="center"/>
      <protection locked="0"/>
    </xf>
    <xf numFmtId="4" fontId="8" fillId="0" borderId="10" xfId="53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53" applyNumberFormat="1" applyFont="1" applyFill="1" applyBorder="1" applyAlignment="1" applyProtection="1">
      <alignment horizontal="center" vertical="center"/>
      <protection locked="0"/>
    </xf>
    <xf numFmtId="165" fontId="2" fillId="0" borderId="10" xfId="53" applyNumberFormat="1" applyFont="1" applyFill="1" applyBorder="1" applyAlignment="1" applyProtection="1">
      <alignment horizontal="center" vertical="center"/>
      <protection locked="0"/>
    </xf>
    <xf numFmtId="164" fontId="8" fillId="0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166" fontId="8" fillId="0" borderId="10" xfId="53" applyNumberFormat="1" applyFont="1" applyFill="1" applyBorder="1" applyAlignment="1" applyProtection="1">
      <alignment horizontal="center" vertical="center"/>
      <protection locked="0"/>
    </xf>
    <xf numFmtId="4" fontId="8" fillId="33" borderId="10" xfId="53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1"/>
  <sheetViews>
    <sheetView tabSelected="1" zoomScale="70" zoomScaleNormal="70" zoomScalePageLayoutView="0" workbookViewId="0" topLeftCell="A324">
      <selection activeCell="L334" sqref="L334"/>
    </sheetView>
  </sheetViews>
  <sheetFormatPr defaultColWidth="9.00390625" defaultRowHeight="12.75"/>
  <cols>
    <col min="2" max="2" width="78.625" style="0" customWidth="1"/>
    <col min="3" max="3" width="43.375" style="0" customWidth="1"/>
    <col min="4" max="11" width="13.75390625" style="0" customWidth="1"/>
    <col min="12" max="12" width="17.625" style="0" customWidth="1"/>
    <col min="13" max="13" width="79.25390625" style="0" customWidth="1"/>
  </cols>
  <sheetData>
    <row r="2" spans="2:12" ht="20.25">
      <c r="B2" s="45" t="s">
        <v>283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24.75" customHeight="1">
      <c r="B3" s="46" t="s">
        <v>343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2:12" ht="25.5" customHeight="1">
      <c r="B4" s="46" t="s">
        <v>408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20.25">
      <c r="B5" s="48" t="s">
        <v>411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7" spans="2:12" ht="18.75">
      <c r="B7" s="47" t="s">
        <v>344</v>
      </c>
      <c r="C7" s="47" t="s">
        <v>345</v>
      </c>
      <c r="D7" s="1" t="s">
        <v>346</v>
      </c>
      <c r="E7" s="2" t="s">
        <v>346</v>
      </c>
      <c r="F7" s="2" t="s">
        <v>347</v>
      </c>
      <c r="G7" s="2" t="s">
        <v>348</v>
      </c>
      <c r="H7" s="2"/>
      <c r="I7" s="2"/>
      <c r="J7" s="2"/>
      <c r="K7" s="2"/>
      <c r="L7" s="2"/>
    </row>
    <row r="8" spans="2:12" ht="18.75">
      <c r="B8" s="47"/>
      <c r="C8" s="47"/>
      <c r="D8" s="47">
        <v>2014</v>
      </c>
      <c r="E8" s="47">
        <v>2015</v>
      </c>
      <c r="F8" s="47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37.5">
      <c r="B9" s="47"/>
      <c r="C9" s="47"/>
      <c r="D9" s="47"/>
      <c r="E9" s="47"/>
      <c r="F9" s="47"/>
      <c r="G9" s="1" t="s">
        <v>349</v>
      </c>
      <c r="H9" s="1" t="s">
        <v>350</v>
      </c>
      <c r="I9" s="1" t="s">
        <v>349</v>
      </c>
      <c r="J9" s="1" t="s">
        <v>350</v>
      </c>
      <c r="K9" s="1" t="s">
        <v>349</v>
      </c>
      <c r="L9" s="1" t="s">
        <v>350</v>
      </c>
    </row>
    <row r="10" spans="2:12" ht="18.75">
      <c r="B10" s="3" t="s">
        <v>351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352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353</v>
      </c>
      <c r="C12" s="4" t="s">
        <v>354</v>
      </c>
      <c r="D12" s="4">
        <v>53.627</v>
      </c>
      <c r="E12" s="5">
        <v>53.364</v>
      </c>
      <c r="F12" s="5">
        <v>53.024</v>
      </c>
      <c r="G12" s="5">
        <v>52.69</v>
      </c>
      <c r="H12" s="5">
        <v>52.721</v>
      </c>
      <c r="I12" s="5">
        <v>52.402</v>
      </c>
      <c r="J12" s="5">
        <v>52.517</v>
      </c>
      <c r="K12" s="5">
        <v>52.139</v>
      </c>
      <c r="L12" s="5">
        <v>52.383</v>
      </c>
    </row>
    <row r="13" spans="2:12" ht="18.75">
      <c r="B13" s="6" t="s">
        <v>356</v>
      </c>
      <c r="C13" s="4" t="s">
        <v>354</v>
      </c>
      <c r="D13" s="4">
        <v>48.107</v>
      </c>
      <c r="E13" s="5">
        <v>48.022</v>
      </c>
      <c r="F13" s="5">
        <v>47.788</v>
      </c>
      <c r="G13" s="5">
        <v>48.049</v>
      </c>
      <c r="H13" s="5">
        <v>48.049</v>
      </c>
      <c r="I13" s="5">
        <v>48.063</v>
      </c>
      <c r="J13" s="5">
        <v>48.063</v>
      </c>
      <c r="K13" s="5">
        <v>48.032</v>
      </c>
      <c r="L13" s="5">
        <v>48.072</v>
      </c>
    </row>
    <row r="14" spans="2:12" ht="18.75">
      <c r="B14" s="6" t="s">
        <v>357</v>
      </c>
      <c r="C14" s="4" t="s">
        <v>354</v>
      </c>
      <c r="D14" s="4">
        <v>5.52</v>
      </c>
      <c r="E14" s="5">
        <v>5.342</v>
      </c>
      <c r="F14" s="5">
        <v>5.236</v>
      </c>
      <c r="G14" s="5">
        <v>4.641</v>
      </c>
      <c r="H14" s="5">
        <v>4.672</v>
      </c>
      <c r="I14" s="5">
        <v>4.339</v>
      </c>
      <c r="J14" s="5">
        <v>4.454</v>
      </c>
      <c r="K14" s="5">
        <v>4.107</v>
      </c>
      <c r="L14" s="5">
        <v>4.311</v>
      </c>
    </row>
    <row r="15" spans="2:12" ht="37.5">
      <c r="B15" s="6" t="s">
        <v>358</v>
      </c>
      <c r="C15" s="4" t="s">
        <v>359</v>
      </c>
      <c r="D15" s="4">
        <v>13.6</v>
      </c>
      <c r="E15" s="5">
        <v>12.9</v>
      </c>
      <c r="F15" s="5">
        <v>11.9</v>
      </c>
      <c r="G15" s="5">
        <v>11.9</v>
      </c>
      <c r="H15" s="5">
        <v>12</v>
      </c>
      <c r="I15" s="5">
        <v>11.8</v>
      </c>
      <c r="J15" s="5">
        <v>11.9</v>
      </c>
      <c r="K15" s="5">
        <v>11.7</v>
      </c>
      <c r="L15" s="5">
        <v>12.5</v>
      </c>
    </row>
    <row r="16" spans="2:12" ht="37.5">
      <c r="B16" s="6" t="s">
        <v>360</v>
      </c>
      <c r="C16" s="4" t="s">
        <v>361</v>
      </c>
      <c r="D16" s="4">
        <v>14.7</v>
      </c>
      <c r="E16" s="5">
        <v>14</v>
      </c>
      <c r="F16" s="5">
        <v>14</v>
      </c>
      <c r="G16" s="5">
        <v>13.9</v>
      </c>
      <c r="H16" s="5">
        <v>13.8</v>
      </c>
      <c r="I16" s="5">
        <v>13.9</v>
      </c>
      <c r="J16" s="5">
        <v>13.9</v>
      </c>
      <c r="K16" s="5">
        <v>13.9</v>
      </c>
      <c r="L16" s="5">
        <v>13.6</v>
      </c>
    </row>
    <row r="17" spans="2:12" ht="18.75">
      <c r="B17" s="6" t="s">
        <v>362</v>
      </c>
      <c r="C17" s="4" t="s">
        <v>363</v>
      </c>
      <c r="D17" s="4">
        <v>-1.1</v>
      </c>
      <c r="E17" s="5">
        <v>-1.1</v>
      </c>
      <c r="F17" s="5">
        <v>-2.06</v>
      </c>
      <c r="G17" s="5">
        <v>-2.05</v>
      </c>
      <c r="H17" s="5">
        <v>-1.8</v>
      </c>
      <c r="I17" s="5">
        <v>-2.06</v>
      </c>
      <c r="J17" s="5">
        <v>-1.96</v>
      </c>
      <c r="K17" s="5">
        <v>-2.17</v>
      </c>
      <c r="L17" s="5">
        <v>-1.05</v>
      </c>
    </row>
    <row r="18" spans="2:12" ht="18.75">
      <c r="B18" s="6" t="s">
        <v>364</v>
      </c>
      <c r="C18" s="4" t="s">
        <v>365</v>
      </c>
      <c r="D18" s="4">
        <v>-27.8</v>
      </c>
      <c r="E18" s="5">
        <v>-48.9</v>
      </c>
      <c r="F18" s="5">
        <v>-47.7</v>
      </c>
      <c r="G18" s="5">
        <v>-37.8</v>
      </c>
      <c r="H18" s="5">
        <v>-28.5</v>
      </c>
      <c r="I18" s="5">
        <v>-30.5</v>
      </c>
      <c r="J18" s="5">
        <v>-11.4</v>
      </c>
      <c r="K18" s="5">
        <v>-27.8</v>
      </c>
      <c r="L18" s="5">
        <v>-9.5</v>
      </c>
    </row>
    <row r="19" spans="2:12" ht="18.75">
      <c r="B19" s="3" t="s">
        <v>366</v>
      </c>
      <c r="C19" s="4"/>
      <c r="D19" s="4"/>
      <c r="E19" s="5"/>
      <c r="F19" s="5"/>
      <c r="G19" s="5"/>
      <c r="H19" s="5"/>
      <c r="I19" s="5"/>
      <c r="J19" s="5"/>
      <c r="K19" s="5"/>
      <c r="L19" s="5"/>
    </row>
    <row r="20" spans="2:12" ht="18.75">
      <c r="B20" s="3" t="s">
        <v>368</v>
      </c>
      <c r="C20" s="4"/>
      <c r="D20" s="4">
        <v>2295.6</v>
      </c>
      <c r="E20" s="5">
        <v>2051.244</v>
      </c>
      <c r="F20" s="5">
        <v>2238.484</v>
      </c>
      <c r="G20" s="5">
        <v>2407.124</v>
      </c>
      <c r="H20" s="5">
        <v>2414.681</v>
      </c>
      <c r="I20" s="5">
        <v>2607.099</v>
      </c>
      <c r="J20" s="5">
        <v>2621.07</v>
      </c>
      <c r="K20" s="5">
        <v>2836.427</v>
      </c>
      <c r="L20" s="5">
        <v>2860.475</v>
      </c>
    </row>
    <row r="21" spans="2:12" ht="37.5">
      <c r="B21" s="6" t="s">
        <v>369</v>
      </c>
      <c r="C21" s="4" t="s">
        <v>126</v>
      </c>
      <c r="D21" s="4">
        <v>111.9</v>
      </c>
      <c r="E21" s="5">
        <v>120.6</v>
      </c>
      <c r="F21" s="5">
        <v>100.1</v>
      </c>
      <c r="G21" s="5">
        <v>101.1</v>
      </c>
      <c r="H21" s="5">
        <v>101.8</v>
      </c>
      <c r="I21" s="5">
        <v>103.5</v>
      </c>
      <c r="J21" s="5">
        <v>104.4</v>
      </c>
      <c r="K21" s="5">
        <v>104.6</v>
      </c>
      <c r="L21" s="5">
        <v>105.6</v>
      </c>
    </row>
    <row r="22" spans="2:12" ht="18.75">
      <c r="B22" s="31" t="s">
        <v>370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56.25">
      <c r="B23" s="6" t="s">
        <v>371</v>
      </c>
      <c r="C23" s="4" t="s">
        <v>367</v>
      </c>
      <c r="D23" s="4">
        <v>903.264</v>
      </c>
      <c r="E23" s="5">
        <v>582.636</v>
      </c>
      <c r="F23" s="5">
        <v>660.127</v>
      </c>
      <c r="G23" s="5">
        <v>720.066</v>
      </c>
      <c r="H23" s="5">
        <v>721.2</v>
      </c>
      <c r="I23" s="5">
        <v>786.304</v>
      </c>
      <c r="J23" s="5">
        <v>788.626</v>
      </c>
      <c r="K23" s="5">
        <v>865.712</v>
      </c>
      <c r="L23" s="5">
        <v>869.917</v>
      </c>
    </row>
    <row r="24" spans="2:12" ht="40.5" customHeight="1">
      <c r="B24" s="6" t="s">
        <v>285</v>
      </c>
      <c r="C24" s="4" t="s">
        <v>292</v>
      </c>
      <c r="D24" s="4">
        <v>47.15</v>
      </c>
      <c r="E24" s="5">
        <v>64.5</v>
      </c>
      <c r="F24" s="5">
        <v>113.3</v>
      </c>
      <c r="G24" s="5">
        <v>109.1</v>
      </c>
      <c r="H24" s="5">
        <v>109.3</v>
      </c>
      <c r="I24" s="5">
        <v>109.2</v>
      </c>
      <c r="J24" s="5">
        <v>109.3</v>
      </c>
      <c r="K24" s="5">
        <v>110.1</v>
      </c>
      <c r="L24" s="5">
        <v>110.3</v>
      </c>
    </row>
    <row r="25" spans="2:12" ht="40.5" customHeight="1">
      <c r="B25" s="6" t="s">
        <v>293</v>
      </c>
      <c r="C25" s="4" t="s">
        <v>355</v>
      </c>
      <c r="D25" s="4">
        <v>60.9</v>
      </c>
      <c r="E25" s="5">
        <v>74.1</v>
      </c>
      <c r="F25" s="5">
        <v>109.1</v>
      </c>
      <c r="G25" s="5">
        <v>106.3</v>
      </c>
      <c r="H25" s="5">
        <v>105.9</v>
      </c>
      <c r="I25" s="5">
        <v>104.7</v>
      </c>
      <c r="J25" s="5">
        <v>104</v>
      </c>
      <c r="K25" s="5">
        <v>104</v>
      </c>
      <c r="L25" s="5">
        <v>103.4</v>
      </c>
    </row>
    <row r="26" spans="2:12" ht="37.5">
      <c r="B26" s="6" t="s">
        <v>372</v>
      </c>
      <c r="C26" s="4" t="s">
        <v>126</v>
      </c>
      <c r="D26" s="4">
        <v>113.9</v>
      </c>
      <c r="E26" s="5">
        <v>123.1</v>
      </c>
      <c r="F26" s="5">
        <v>100</v>
      </c>
      <c r="G26" s="5">
        <v>101</v>
      </c>
      <c r="H26" s="5">
        <v>102.2</v>
      </c>
      <c r="I26" s="5">
        <v>105.1</v>
      </c>
      <c r="J26" s="5">
        <v>107.1</v>
      </c>
      <c r="K26" s="5">
        <v>107.1</v>
      </c>
      <c r="L26" s="5">
        <v>109</v>
      </c>
    </row>
    <row r="27" spans="2:12" ht="56.25">
      <c r="B27" s="6" t="s">
        <v>373</v>
      </c>
      <c r="C27" s="4" t="s">
        <v>367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2:12" ht="37.5">
      <c r="B28" s="6" t="s">
        <v>286</v>
      </c>
      <c r="C28" s="4" t="s">
        <v>292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2:12" ht="37.5">
      <c r="B29" s="6" t="s">
        <v>294</v>
      </c>
      <c r="C29" s="4" t="s">
        <v>355</v>
      </c>
      <c r="D29" s="4">
        <v>0</v>
      </c>
      <c r="E29" s="5">
        <v>0</v>
      </c>
      <c r="F29" s="5">
        <v>100.1</v>
      </c>
      <c r="G29" s="5">
        <v>105.7</v>
      </c>
      <c r="H29" s="5">
        <v>104.3</v>
      </c>
      <c r="I29" s="5">
        <v>110.3</v>
      </c>
      <c r="J29" s="5">
        <v>107.9</v>
      </c>
      <c r="K29" s="5">
        <v>113.3</v>
      </c>
      <c r="L29" s="5">
        <v>110.5</v>
      </c>
    </row>
    <row r="30" spans="2:12" ht="37.5">
      <c r="B30" s="6" t="s">
        <v>374</v>
      </c>
      <c r="C30" s="4" t="s">
        <v>126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2:12" ht="75">
      <c r="B31" s="6" t="s">
        <v>375</v>
      </c>
      <c r="C31" s="4" t="s">
        <v>367</v>
      </c>
      <c r="D31" s="4">
        <v>903.264</v>
      </c>
      <c r="E31" s="5">
        <v>582.6</v>
      </c>
      <c r="F31" s="5">
        <v>660.1</v>
      </c>
      <c r="G31" s="5">
        <v>720.1</v>
      </c>
      <c r="H31" s="5">
        <v>721.2</v>
      </c>
      <c r="I31" s="5">
        <v>786.3</v>
      </c>
      <c r="J31" s="5">
        <v>788.6</v>
      </c>
      <c r="K31" s="5">
        <v>865.7</v>
      </c>
      <c r="L31" s="5">
        <v>869.9</v>
      </c>
    </row>
    <row r="32" spans="2:12" ht="37.5">
      <c r="B32" s="6" t="s">
        <v>287</v>
      </c>
      <c r="C32" s="4" t="s">
        <v>292</v>
      </c>
      <c r="D32" s="4">
        <v>47.15</v>
      </c>
      <c r="E32" s="5">
        <v>64.5</v>
      </c>
      <c r="F32" s="5">
        <v>113.3</v>
      </c>
      <c r="G32" s="5">
        <v>109.1</v>
      </c>
      <c r="H32" s="5">
        <v>109.3</v>
      </c>
      <c r="I32" s="5">
        <v>109.2</v>
      </c>
      <c r="J32" s="5">
        <v>109.3</v>
      </c>
      <c r="K32" s="5">
        <v>110.1</v>
      </c>
      <c r="L32" s="5">
        <v>110.3</v>
      </c>
    </row>
    <row r="33" spans="2:12" ht="37.5">
      <c r="B33" s="6" t="s">
        <v>295</v>
      </c>
      <c r="C33" s="4" t="s">
        <v>355</v>
      </c>
      <c r="D33" s="4">
        <v>41.39</v>
      </c>
      <c r="E33" s="5">
        <v>52.4</v>
      </c>
      <c r="F33" s="5">
        <v>113.3</v>
      </c>
      <c r="G33" s="5">
        <v>108</v>
      </c>
      <c r="H33" s="5">
        <v>106.9</v>
      </c>
      <c r="I33" s="5">
        <v>103.9</v>
      </c>
      <c r="J33" s="5">
        <v>102.1</v>
      </c>
      <c r="K33" s="5">
        <v>102.8</v>
      </c>
      <c r="L33" s="5">
        <v>101.2</v>
      </c>
    </row>
    <row r="34" spans="2:12" ht="37.5">
      <c r="B34" s="6" t="s">
        <v>376</v>
      </c>
      <c r="C34" s="4" t="s">
        <v>126</v>
      </c>
      <c r="D34" s="4">
        <v>113.9</v>
      </c>
      <c r="E34" s="5">
        <v>123.1</v>
      </c>
      <c r="F34" s="5">
        <v>100</v>
      </c>
      <c r="G34" s="5">
        <v>101</v>
      </c>
      <c r="H34" s="5">
        <v>102.2</v>
      </c>
      <c r="I34" s="5">
        <v>105.1</v>
      </c>
      <c r="J34" s="5">
        <v>107.1</v>
      </c>
      <c r="K34" s="5">
        <v>107.1</v>
      </c>
      <c r="L34" s="5">
        <v>109</v>
      </c>
    </row>
    <row r="35" spans="2:12" ht="18.75">
      <c r="B35" s="31" t="s">
        <v>377</v>
      </c>
      <c r="C35" s="4"/>
      <c r="D35" s="4"/>
      <c r="E35" s="5"/>
      <c r="F35" s="5"/>
      <c r="G35" s="5"/>
      <c r="H35" s="5"/>
      <c r="I35" s="5"/>
      <c r="J35" s="5"/>
      <c r="K35" s="5"/>
      <c r="L35" s="5"/>
    </row>
    <row r="36" spans="2:12" ht="56.25">
      <c r="B36" s="6" t="s">
        <v>378</v>
      </c>
      <c r="C36" s="4" t="s">
        <v>367</v>
      </c>
      <c r="D36" s="4">
        <v>241.451</v>
      </c>
      <c r="E36" s="5">
        <v>270.807</v>
      </c>
      <c r="F36" s="5">
        <v>288.326</v>
      </c>
      <c r="G36" s="5">
        <v>304.583</v>
      </c>
      <c r="H36" s="5">
        <v>305.536</v>
      </c>
      <c r="I36" s="5">
        <v>325.676</v>
      </c>
      <c r="J36" s="5">
        <v>327.035</v>
      </c>
      <c r="K36" s="5">
        <v>348.973</v>
      </c>
      <c r="L36" s="5">
        <v>351.347</v>
      </c>
    </row>
    <row r="37" spans="2:12" ht="37.5">
      <c r="B37" s="6" t="s">
        <v>288</v>
      </c>
      <c r="C37" s="4" t="s">
        <v>292</v>
      </c>
      <c r="D37" s="4">
        <v>98.28</v>
      </c>
      <c r="E37" s="5">
        <v>112.2</v>
      </c>
      <c r="F37" s="5">
        <v>106.5</v>
      </c>
      <c r="G37" s="5">
        <v>105.6</v>
      </c>
      <c r="H37" s="5">
        <v>106</v>
      </c>
      <c r="I37" s="5">
        <v>106.9</v>
      </c>
      <c r="J37" s="5">
        <v>107</v>
      </c>
      <c r="K37" s="5">
        <v>107.2</v>
      </c>
      <c r="L37" s="5">
        <v>107.4</v>
      </c>
    </row>
    <row r="38" spans="2:12" ht="37.5">
      <c r="B38" s="6" t="s">
        <v>296</v>
      </c>
      <c r="C38" s="4" t="s">
        <v>355</v>
      </c>
      <c r="D38" s="4">
        <v>110.8</v>
      </c>
      <c r="E38" s="5">
        <v>96.1</v>
      </c>
      <c r="F38" s="5">
        <v>106</v>
      </c>
      <c r="G38" s="5">
        <v>104.1</v>
      </c>
      <c r="H38" s="5">
        <v>103.5</v>
      </c>
      <c r="I38" s="5">
        <v>104.2</v>
      </c>
      <c r="J38" s="5">
        <v>103.3</v>
      </c>
      <c r="K38" s="5">
        <v>103.4</v>
      </c>
      <c r="L38" s="5">
        <v>102.5</v>
      </c>
    </row>
    <row r="39" spans="2:12" ht="37.5">
      <c r="B39" s="6" t="s">
        <v>379</v>
      </c>
      <c r="C39" s="4" t="s">
        <v>126</v>
      </c>
      <c r="D39" s="4">
        <v>88.7</v>
      </c>
      <c r="E39" s="5">
        <v>116.7</v>
      </c>
      <c r="F39" s="5">
        <v>100.4</v>
      </c>
      <c r="G39" s="5">
        <v>101.5</v>
      </c>
      <c r="H39" s="5">
        <v>102.4</v>
      </c>
      <c r="I39" s="5">
        <v>102.6</v>
      </c>
      <c r="J39" s="5">
        <v>103.6</v>
      </c>
      <c r="K39" s="5">
        <v>103.6</v>
      </c>
      <c r="L39" s="5">
        <v>104.8</v>
      </c>
    </row>
    <row r="40" spans="2:12" ht="75">
      <c r="B40" s="6" t="s">
        <v>380</v>
      </c>
      <c r="C40" s="4" t="s">
        <v>367</v>
      </c>
      <c r="D40" s="4">
        <v>89.542</v>
      </c>
      <c r="E40" s="5">
        <v>88.05</v>
      </c>
      <c r="F40" s="5">
        <v>93.685</v>
      </c>
      <c r="G40" s="5">
        <v>99.921</v>
      </c>
      <c r="H40" s="5">
        <v>100.137</v>
      </c>
      <c r="I40" s="5">
        <v>106.913</v>
      </c>
      <c r="J40" s="5">
        <v>107.259</v>
      </c>
      <c r="K40" s="5">
        <v>114.52</v>
      </c>
      <c r="L40" s="5">
        <v>115.117</v>
      </c>
    </row>
    <row r="41" spans="2:12" ht="37.5">
      <c r="B41" s="6" t="s">
        <v>289</v>
      </c>
      <c r="C41" s="4" t="s">
        <v>292</v>
      </c>
      <c r="D41" s="4">
        <v>110.8</v>
      </c>
      <c r="E41" s="5">
        <v>98.3</v>
      </c>
      <c r="F41" s="5">
        <v>106.4</v>
      </c>
      <c r="G41" s="5">
        <v>106.7</v>
      </c>
      <c r="H41" s="5">
        <v>106.9</v>
      </c>
      <c r="I41" s="5">
        <v>107</v>
      </c>
      <c r="J41" s="5">
        <v>107.1</v>
      </c>
      <c r="K41" s="5">
        <v>107.1</v>
      </c>
      <c r="L41" s="5">
        <v>107.3</v>
      </c>
    </row>
    <row r="42" spans="2:12" ht="37.5">
      <c r="B42" s="6" t="s">
        <v>297</v>
      </c>
      <c r="C42" s="4" t="s">
        <v>355</v>
      </c>
      <c r="D42" s="4">
        <v>127.797</v>
      </c>
      <c r="E42" s="5">
        <v>104.7</v>
      </c>
      <c r="F42" s="5">
        <v>106.4</v>
      </c>
      <c r="G42" s="5">
        <v>105.6</v>
      </c>
      <c r="H42" s="5">
        <v>105.1</v>
      </c>
      <c r="I42" s="5">
        <v>104.9</v>
      </c>
      <c r="J42" s="5">
        <v>104.5</v>
      </c>
      <c r="K42" s="5">
        <v>104.4</v>
      </c>
      <c r="L42" s="5">
        <v>104.2</v>
      </c>
    </row>
    <row r="43" spans="2:12" ht="37.5">
      <c r="B43" s="6" t="s">
        <v>381</v>
      </c>
      <c r="C43" s="4" t="s">
        <v>126</v>
      </c>
      <c r="D43" s="4">
        <v>86.7</v>
      </c>
      <c r="E43" s="5">
        <v>93.9</v>
      </c>
      <c r="F43" s="5">
        <v>100</v>
      </c>
      <c r="G43" s="5">
        <v>101</v>
      </c>
      <c r="H43" s="5">
        <v>101.7</v>
      </c>
      <c r="I43" s="5">
        <v>102</v>
      </c>
      <c r="J43" s="5">
        <v>102.5</v>
      </c>
      <c r="K43" s="5">
        <v>102.6</v>
      </c>
      <c r="L43" s="5">
        <v>103</v>
      </c>
    </row>
    <row r="44" spans="2:12" ht="56.25">
      <c r="B44" s="6" t="s">
        <v>382</v>
      </c>
      <c r="C44" s="4" t="s">
        <v>367</v>
      </c>
      <c r="D44" s="4">
        <v>1.354</v>
      </c>
      <c r="E44" s="5">
        <v>3.25</v>
      </c>
      <c r="F44" s="5">
        <v>3.575</v>
      </c>
      <c r="G44" s="5">
        <v>3.721</v>
      </c>
      <c r="H44" s="5">
        <v>3.766</v>
      </c>
      <c r="I44" s="5">
        <v>3.943</v>
      </c>
      <c r="J44" s="5">
        <v>3.999</v>
      </c>
      <c r="K44" s="5">
        <v>4.2</v>
      </c>
      <c r="L44" s="5">
        <v>4.28</v>
      </c>
    </row>
    <row r="45" spans="2:12" ht="37.5">
      <c r="B45" s="6" t="s">
        <v>290</v>
      </c>
      <c r="C45" s="4" t="s">
        <v>292</v>
      </c>
      <c r="D45" s="4">
        <v>100</v>
      </c>
      <c r="E45" s="5">
        <v>240</v>
      </c>
      <c r="F45" s="5">
        <v>110</v>
      </c>
      <c r="G45" s="5">
        <v>104.1</v>
      </c>
      <c r="H45" s="5">
        <v>105.4</v>
      </c>
      <c r="I45" s="5">
        <v>106</v>
      </c>
      <c r="J45" s="5">
        <v>106.2</v>
      </c>
      <c r="K45" s="5">
        <v>106.5</v>
      </c>
      <c r="L45" s="5">
        <v>107</v>
      </c>
    </row>
    <row r="46" spans="2:12" ht="37.5">
      <c r="B46" s="6" t="s">
        <v>298</v>
      </c>
      <c r="C46" s="4" t="s">
        <v>355</v>
      </c>
      <c r="D46" s="4">
        <v>11.494</v>
      </c>
      <c r="E46" s="5">
        <v>100</v>
      </c>
      <c r="F46" s="5">
        <v>110</v>
      </c>
      <c r="G46" s="5">
        <v>104</v>
      </c>
      <c r="H46" s="5">
        <v>103.6</v>
      </c>
      <c r="I46" s="5">
        <v>104.2</v>
      </c>
      <c r="J46" s="5">
        <v>103.6</v>
      </c>
      <c r="K46" s="5">
        <v>103.9</v>
      </c>
      <c r="L46" s="5">
        <v>103.9</v>
      </c>
    </row>
    <row r="47" spans="2:12" ht="37.5">
      <c r="B47" s="6" t="s">
        <v>383</v>
      </c>
      <c r="C47" s="4" t="s">
        <v>355</v>
      </c>
      <c r="D47" s="4">
        <v>870</v>
      </c>
      <c r="E47" s="5">
        <v>240</v>
      </c>
      <c r="F47" s="5">
        <v>100</v>
      </c>
      <c r="G47" s="5">
        <v>100.1</v>
      </c>
      <c r="H47" s="5">
        <v>101.7</v>
      </c>
      <c r="I47" s="5">
        <v>101.7</v>
      </c>
      <c r="J47" s="5">
        <v>102.5</v>
      </c>
      <c r="K47" s="5">
        <v>102.5</v>
      </c>
      <c r="L47" s="5">
        <v>103</v>
      </c>
    </row>
    <row r="48" spans="2:12" ht="75">
      <c r="B48" s="6" t="s">
        <v>384</v>
      </c>
      <c r="C48" s="4" t="s">
        <v>367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2:12" ht="37.5">
      <c r="B49" s="6" t="s">
        <v>291</v>
      </c>
      <c r="C49" s="4" t="s">
        <v>292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2:12" ht="37.5">
      <c r="B50" s="6" t="s">
        <v>299</v>
      </c>
      <c r="C50" s="4" t="s">
        <v>355</v>
      </c>
      <c r="D50" s="4">
        <v>0</v>
      </c>
      <c r="E50" s="5">
        <v>0</v>
      </c>
      <c r="F50" s="5">
        <v>110</v>
      </c>
      <c r="G50" s="5">
        <v>104</v>
      </c>
      <c r="H50" s="5">
        <v>103.6</v>
      </c>
      <c r="I50" s="5">
        <v>104.2</v>
      </c>
      <c r="J50" s="5">
        <v>103.6</v>
      </c>
      <c r="K50" s="5">
        <v>103.9</v>
      </c>
      <c r="L50" s="5">
        <v>103.9</v>
      </c>
    </row>
    <row r="51" spans="2:12" ht="37.5">
      <c r="B51" s="6" t="s">
        <v>385</v>
      </c>
      <c r="C51" s="4" t="s">
        <v>126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2:12" ht="56.25">
      <c r="B52" s="6" t="s">
        <v>386</v>
      </c>
      <c r="C52" s="4" t="s">
        <v>367</v>
      </c>
      <c r="D52" s="4">
        <v>64.192</v>
      </c>
      <c r="E52" s="5">
        <v>110.03</v>
      </c>
      <c r="F52" s="5">
        <v>115.242</v>
      </c>
      <c r="G52" s="5">
        <v>121.191</v>
      </c>
      <c r="H52" s="5">
        <v>121.548</v>
      </c>
      <c r="I52" s="5">
        <v>129.57</v>
      </c>
      <c r="J52" s="5">
        <v>129.944</v>
      </c>
      <c r="K52" s="5">
        <v>138.655</v>
      </c>
      <c r="L52" s="5">
        <v>139.531</v>
      </c>
    </row>
    <row r="53" spans="2:12" ht="37.5">
      <c r="B53" s="6" t="s">
        <v>284</v>
      </c>
      <c r="C53" s="4" t="s">
        <v>292</v>
      </c>
      <c r="D53" s="4">
        <v>81.1</v>
      </c>
      <c r="E53" s="5">
        <v>171.4</v>
      </c>
      <c r="F53" s="5">
        <v>104.7</v>
      </c>
      <c r="G53" s="5">
        <v>105.2</v>
      </c>
      <c r="H53" s="5">
        <v>105.5</v>
      </c>
      <c r="I53" s="5">
        <v>106.9</v>
      </c>
      <c r="J53" s="5">
        <v>106.9</v>
      </c>
      <c r="K53" s="5">
        <v>107</v>
      </c>
      <c r="L53" s="5">
        <v>107.4</v>
      </c>
    </row>
    <row r="54" spans="2:12" ht="37.5">
      <c r="B54" s="6" t="s">
        <v>300</v>
      </c>
      <c r="C54" s="4" t="s">
        <v>355</v>
      </c>
      <c r="D54" s="4">
        <v>93.1</v>
      </c>
      <c r="E54" s="5">
        <v>123.5</v>
      </c>
      <c r="F54" s="5">
        <v>103.7</v>
      </c>
      <c r="G54" s="5">
        <v>103.1</v>
      </c>
      <c r="H54" s="5">
        <v>102.4</v>
      </c>
      <c r="I54" s="5">
        <v>103.8</v>
      </c>
      <c r="J54" s="5">
        <v>102.5</v>
      </c>
      <c r="K54" s="5">
        <v>102.6</v>
      </c>
      <c r="L54" s="5">
        <v>101.3</v>
      </c>
    </row>
    <row r="55" spans="2:12" ht="37.5">
      <c r="B55" s="6" t="s">
        <v>387</v>
      </c>
      <c r="C55" s="4" t="s">
        <v>355</v>
      </c>
      <c r="D55" s="4">
        <v>87.1</v>
      </c>
      <c r="E55" s="5">
        <v>138.8</v>
      </c>
      <c r="F55" s="5">
        <v>101</v>
      </c>
      <c r="G55" s="5">
        <v>102</v>
      </c>
      <c r="H55" s="5">
        <v>103</v>
      </c>
      <c r="I55" s="5">
        <v>103</v>
      </c>
      <c r="J55" s="5">
        <v>104.3</v>
      </c>
      <c r="K55" s="5">
        <v>104.3</v>
      </c>
      <c r="L55" s="5">
        <v>106</v>
      </c>
    </row>
    <row r="56" spans="2:12" ht="75">
      <c r="B56" s="6" t="s">
        <v>388</v>
      </c>
      <c r="C56" s="4" t="s">
        <v>367</v>
      </c>
      <c r="D56" s="4">
        <v>3.954</v>
      </c>
      <c r="E56" s="5">
        <v>5.14</v>
      </c>
      <c r="F56" s="5">
        <v>5.721</v>
      </c>
      <c r="G56" s="5">
        <v>5.986</v>
      </c>
      <c r="H56" s="5">
        <v>5.993</v>
      </c>
      <c r="I56" s="5">
        <v>6.326</v>
      </c>
      <c r="J56" s="5">
        <v>6.339</v>
      </c>
      <c r="K56" s="5">
        <v>6.711</v>
      </c>
      <c r="L56" s="5">
        <v>6.731</v>
      </c>
    </row>
    <row r="57" spans="2:12" ht="56.25">
      <c r="B57" s="6" t="s">
        <v>331</v>
      </c>
      <c r="C57" s="4" t="s">
        <v>292</v>
      </c>
      <c r="D57" s="4">
        <v>98.2</v>
      </c>
      <c r="E57" s="5">
        <v>130</v>
      </c>
      <c r="F57" s="5">
        <v>111.3</v>
      </c>
      <c r="G57" s="5">
        <v>104.6</v>
      </c>
      <c r="H57" s="5">
        <v>104.8</v>
      </c>
      <c r="I57" s="5">
        <v>105.7</v>
      </c>
      <c r="J57" s="5">
        <v>105.8</v>
      </c>
      <c r="K57" s="5">
        <v>106.1</v>
      </c>
      <c r="L57" s="5">
        <v>106.2</v>
      </c>
    </row>
    <row r="58" spans="2:12" ht="56.25">
      <c r="B58" s="6" t="s">
        <v>301</v>
      </c>
      <c r="C58" s="4" t="s">
        <v>355</v>
      </c>
      <c r="D58" s="4">
        <v>105.5</v>
      </c>
      <c r="E58" s="5">
        <v>94.1</v>
      </c>
      <c r="F58" s="5">
        <v>111.3</v>
      </c>
      <c r="G58" s="5">
        <v>103.6</v>
      </c>
      <c r="H58" s="5">
        <v>102.9</v>
      </c>
      <c r="I58" s="5">
        <v>103.8</v>
      </c>
      <c r="J58" s="5">
        <v>102.6</v>
      </c>
      <c r="K58" s="5">
        <v>102.9</v>
      </c>
      <c r="L58" s="5">
        <v>102</v>
      </c>
    </row>
    <row r="59" spans="2:12" ht="56.25">
      <c r="B59" s="6" t="s">
        <v>389</v>
      </c>
      <c r="C59" s="4" t="s">
        <v>126</v>
      </c>
      <c r="D59" s="4">
        <v>90.5</v>
      </c>
      <c r="E59" s="5">
        <v>138.1</v>
      </c>
      <c r="F59" s="5">
        <v>100</v>
      </c>
      <c r="G59" s="5">
        <v>101</v>
      </c>
      <c r="H59" s="5">
        <v>101.8</v>
      </c>
      <c r="I59" s="5">
        <v>101.8</v>
      </c>
      <c r="J59" s="5">
        <v>103.1</v>
      </c>
      <c r="K59" s="5">
        <v>103.1</v>
      </c>
      <c r="L59" s="5">
        <v>104.1</v>
      </c>
    </row>
    <row r="60" spans="2:12" ht="56.25">
      <c r="B60" s="6" t="s">
        <v>390</v>
      </c>
      <c r="C60" s="4" t="s">
        <v>367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2:12" ht="37.5">
      <c r="B61" s="6" t="s">
        <v>332</v>
      </c>
      <c r="C61" s="4" t="s">
        <v>292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2:12" ht="37.5">
      <c r="B62" s="6" t="s">
        <v>302</v>
      </c>
      <c r="C62" s="4" t="s">
        <v>355</v>
      </c>
      <c r="D62" s="4">
        <v>0</v>
      </c>
      <c r="E62" s="5">
        <v>0</v>
      </c>
      <c r="F62" s="5">
        <v>94.2</v>
      </c>
      <c r="G62" s="5">
        <v>99.6</v>
      </c>
      <c r="H62" s="5">
        <v>97.4</v>
      </c>
      <c r="I62" s="5">
        <v>99.7</v>
      </c>
      <c r="J62" s="5">
        <v>96</v>
      </c>
      <c r="K62" s="5">
        <v>96.3</v>
      </c>
      <c r="L62" s="5">
        <v>94.7</v>
      </c>
    </row>
    <row r="63" spans="2:12" ht="37.5">
      <c r="B63" s="6" t="s">
        <v>391</v>
      </c>
      <c r="C63" s="4" t="s">
        <v>126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2:12" ht="56.25">
      <c r="B64" s="6" t="s">
        <v>392</v>
      </c>
      <c r="C64" s="4" t="s">
        <v>367</v>
      </c>
      <c r="D64" s="4">
        <v>1.146</v>
      </c>
      <c r="E64" s="5">
        <v>1.54</v>
      </c>
      <c r="F64" s="5">
        <v>1.611</v>
      </c>
      <c r="G64" s="5">
        <v>1.66</v>
      </c>
      <c r="H64" s="5">
        <v>1.663</v>
      </c>
      <c r="I64" s="5">
        <v>1.738</v>
      </c>
      <c r="J64" s="5">
        <v>1.744</v>
      </c>
      <c r="K64" s="5">
        <v>1.825</v>
      </c>
      <c r="L64" s="5">
        <v>1.833</v>
      </c>
    </row>
    <row r="65" spans="2:12" ht="37.5">
      <c r="B65" s="6" t="s">
        <v>333</v>
      </c>
      <c r="C65" s="4" t="s">
        <v>292</v>
      </c>
      <c r="D65" s="4">
        <v>25.11</v>
      </c>
      <c r="E65" s="5">
        <v>134.4</v>
      </c>
      <c r="F65" s="5">
        <v>104.6</v>
      </c>
      <c r="G65" s="5">
        <v>103</v>
      </c>
      <c r="H65" s="5">
        <v>103.2</v>
      </c>
      <c r="I65" s="5">
        <v>104.8</v>
      </c>
      <c r="J65" s="5">
        <v>104.9</v>
      </c>
      <c r="K65" s="5">
        <v>105</v>
      </c>
      <c r="L65" s="5">
        <v>105.2</v>
      </c>
    </row>
    <row r="66" spans="2:12" ht="37.5">
      <c r="B66" s="6" t="s">
        <v>303</v>
      </c>
      <c r="C66" s="4" t="s">
        <v>355</v>
      </c>
      <c r="D66" s="4">
        <v>56.55</v>
      </c>
      <c r="E66" s="5">
        <v>100</v>
      </c>
      <c r="F66" s="5">
        <v>104.6</v>
      </c>
      <c r="G66" s="5">
        <v>101.9</v>
      </c>
      <c r="H66" s="5">
        <v>101.5</v>
      </c>
      <c r="I66" s="5">
        <v>102.7</v>
      </c>
      <c r="J66" s="5">
        <v>102</v>
      </c>
      <c r="K66" s="5">
        <v>102.1</v>
      </c>
      <c r="L66" s="5">
        <v>101.5</v>
      </c>
    </row>
    <row r="67" spans="2:12" ht="37.5">
      <c r="B67" s="6" t="s">
        <v>393</v>
      </c>
      <c r="C67" s="4" t="s">
        <v>126</v>
      </c>
      <c r="D67" s="4">
        <v>44.4</v>
      </c>
      <c r="E67" s="5">
        <v>134.4</v>
      </c>
      <c r="F67" s="5">
        <v>100</v>
      </c>
      <c r="G67" s="5">
        <v>101.1</v>
      </c>
      <c r="H67" s="5">
        <v>101.7</v>
      </c>
      <c r="I67" s="5">
        <v>102</v>
      </c>
      <c r="J67" s="5">
        <v>102.8</v>
      </c>
      <c r="K67" s="5">
        <v>102.8</v>
      </c>
      <c r="L67" s="5">
        <v>103.6</v>
      </c>
    </row>
    <row r="68" spans="2:12" ht="56.25">
      <c r="B68" s="6" t="s">
        <v>394</v>
      </c>
      <c r="C68" s="4" t="s">
        <v>367</v>
      </c>
      <c r="D68" s="4">
        <v>4.007</v>
      </c>
      <c r="E68" s="5">
        <v>5.8</v>
      </c>
      <c r="F68" s="5">
        <v>6.067</v>
      </c>
      <c r="G68" s="5">
        <v>6.349</v>
      </c>
      <c r="H68" s="5">
        <v>6.361</v>
      </c>
      <c r="I68" s="5">
        <v>6.742</v>
      </c>
      <c r="J68" s="5">
        <v>6.761</v>
      </c>
      <c r="K68" s="5">
        <v>7.173</v>
      </c>
      <c r="L68" s="5">
        <v>7.198</v>
      </c>
    </row>
    <row r="69" spans="2:12" ht="37.5">
      <c r="B69" s="6" t="s">
        <v>334</v>
      </c>
      <c r="C69" s="4" t="s">
        <v>292</v>
      </c>
      <c r="D69" s="4">
        <v>100</v>
      </c>
      <c r="E69" s="5">
        <v>144.7</v>
      </c>
      <c r="F69" s="5">
        <v>104.6</v>
      </c>
      <c r="G69" s="5">
        <v>104.7</v>
      </c>
      <c r="H69" s="5">
        <v>104.8</v>
      </c>
      <c r="I69" s="5">
        <v>106.2</v>
      </c>
      <c r="J69" s="5">
        <v>106.3</v>
      </c>
      <c r="K69" s="5">
        <v>106.4</v>
      </c>
      <c r="L69" s="5">
        <v>106.5</v>
      </c>
    </row>
    <row r="70" spans="2:12" ht="37.5">
      <c r="B70" s="6" t="s">
        <v>304</v>
      </c>
      <c r="C70" s="4" t="s">
        <v>355</v>
      </c>
      <c r="D70" s="4">
        <v>97.087</v>
      </c>
      <c r="E70" s="5">
        <v>104.9</v>
      </c>
      <c r="F70" s="5">
        <v>104.6</v>
      </c>
      <c r="G70" s="5">
        <v>101.9</v>
      </c>
      <c r="H70" s="5">
        <v>101.5</v>
      </c>
      <c r="I70" s="5">
        <v>102.7</v>
      </c>
      <c r="J70" s="5">
        <v>102</v>
      </c>
      <c r="K70" s="5">
        <v>102.1</v>
      </c>
      <c r="L70" s="5">
        <v>101.5</v>
      </c>
    </row>
    <row r="71" spans="2:12" ht="37.5">
      <c r="B71" s="6" t="s">
        <v>395</v>
      </c>
      <c r="C71" s="4" t="s">
        <v>355</v>
      </c>
      <c r="D71" s="4">
        <v>103</v>
      </c>
      <c r="E71" s="5">
        <v>138</v>
      </c>
      <c r="F71" s="5">
        <v>100</v>
      </c>
      <c r="G71" s="5">
        <v>102.7</v>
      </c>
      <c r="H71" s="5">
        <v>103.3</v>
      </c>
      <c r="I71" s="5">
        <v>103.4</v>
      </c>
      <c r="J71" s="5">
        <v>104.2</v>
      </c>
      <c r="K71" s="5">
        <v>104.2</v>
      </c>
      <c r="L71" s="5">
        <v>104.9</v>
      </c>
    </row>
    <row r="72" spans="2:12" ht="75">
      <c r="B72" s="6" t="s">
        <v>396</v>
      </c>
      <c r="C72" s="4" t="s">
        <v>367</v>
      </c>
      <c r="D72" s="4">
        <v>11.315</v>
      </c>
      <c r="E72" s="5">
        <v>7.538</v>
      </c>
      <c r="F72" s="5">
        <v>7.84</v>
      </c>
      <c r="G72" s="5">
        <v>8.232</v>
      </c>
      <c r="H72" s="5">
        <v>8.272</v>
      </c>
      <c r="I72" s="5">
        <v>8.778</v>
      </c>
      <c r="J72" s="5">
        <v>8.881</v>
      </c>
      <c r="K72" s="5">
        <v>9.442</v>
      </c>
      <c r="L72" s="5">
        <v>9.582</v>
      </c>
    </row>
    <row r="73" spans="2:12" ht="37.5">
      <c r="B73" s="6" t="s">
        <v>335</v>
      </c>
      <c r="C73" s="4" t="s">
        <v>292</v>
      </c>
      <c r="D73" s="4">
        <v>69.16</v>
      </c>
      <c r="E73" s="5">
        <v>66.6</v>
      </c>
      <c r="F73" s="5">
        <v>104</v>
      </c>
      <c r="G73" s="5">
        <v>105</v>
      </c>
      <c r="H73" s="5">
        <v>105.5</v>
      </c>
      <c r="I73" s="5">
        <v>106.6</v>
      </c>
      <c r="J73" s="5">
        <v>107.4</v>
      </c>
      <c r="K73" s="5">
        <v>107.6</v>
      </c>
      <c r="L73" s="5">
        <v>107.9</v>
      </c>
    </row>
    <row r="74" spans="2:12" ht="37.5">
      <c r="B74" s="6" t="s">
        <v>305</v>
      </c>
      <c r="C74" s="4" t="s">
        <v>355</v>
      </c>
      <c r="D74" s="4">
        <v>138.04</v>
      </c>
      <c r="E74" s="5">
        <v>107.5</v>
      </c>
      <c r="F74" s="5">
        <v>104</v>
      </c>
      <c r="G74" s="5">
        <v>104.9</v>
      </c>
      <c r="H74" s="5">
        <v>105.2</v>
      </c>
      <c r="I74" s="5">
        <v>106.1</v>
      </c>
      <c r="J74" s="5">
        <v>106.3</v>
      </c>
      <c r="K74" s="5">
        <v>106.4</v>
      </c>
      <c r="L74" s="5">
        <v>106.4</v>
      </c>
    </row>
    <row r="75" spans="2:12" ht="37.5">
      <c r="B75" s="6" t="s">
        <v>397</v>
      </c>
      <c r="C75" s="4" t="s">
        <v>126</v>
      </c>
      <c r="D75" s="4">
        <v>50.1</v>
      </c>
      <c r="E75" s="5">
        <v>62</v>
      </c>
      <c r="F75" s="5">
        <v>100</v>
      </c>
      <c r="G75" s="5">
        <v>100.1</v>
      </c>
      <c r="H75" s="5">
        <v>100.3</v>
      </c>
      <c r="I75" s="5">
        <v>100.5</v>
      </c>
      <c r="J75" s="5">
        <v>101</v>
      </c>
      <c r="K75" s="5">
        <v>101.1</v>
      </c>
      <c r="L75" s="5">
        <v>101.4</v>
      </c>
    </row>
    <row r="76" spans="2:12" ht="75">
      <c r="B76" s="6" t="s">
        <v>398</v>
      </c>
      <c r="C76" s="4" t="s">
        <v>367</v>
      </c>
      <c r="D76" s="4">
        <v>43.788</v>
      </c>
      <c r="E76" s="5">
        <v>28.977</v>
      </c>
      <c r="F76" s="5">
        <v>33.121</v>
      </c>
      <c r="G76" s="5">
        <v>34.693</v>
      </c>
      <c r="H76" s="5">
        <v>34.831</v>
      </c>
      <c r="I76" s="5">
        <v>37.163</v>
      </c>
      <c r="J76" s="5">
        <v>37.34</v>
      </c>
      <c r="K76" s="5">
        <v>39.997</v>
      </c>
      <c r="L76" s="5">
        <v>40.234</v>
      </c>
    </row>
    <row r="77" spans="2:12" ht="37.5">
      <c r="B77" s="6" t="s">
        <v>336</v>
      </c>
      <c r="C77" s="4" t="s">
        <v>292</v>
      </c>
      <c r="D77" s="4">
        <v>85.79</v>
      </c>
      <c r="E77" s="5">
        <v>66.2</v>
      </c>
      <c r="F77" s="5">
        <v>114.3</v>
      </c>
      <c r="G77" s="5">
        <v>104.7</v>
      </c>
      <c r="H77" s="5">
        <v>105.2</v>
      </c>
      <c r="I77" s="5">
        <v>107.1</v>
      </c>
      <c r="J77" s="5">
        <v>107.2</v>
      </c>
      <c r="K77" s="5">
        <v>107.6</v>
      </c>
      <c r="L77" s="5">
        <v>107.7</v>
      </c>
    </row>
    <row r="78" spans="2:12" ht="56.25">
      <c r="B78" s="6" t="s">
        <v>306</v>
      </c>
      <c r="C78" s="4" t="s">
        <v>355</v>
      </c>
      <c r="D78" s="4">
        <v>105.91</v>
      </c>
      <c r="E78" s="5">
        <v>102.1</v>
      </c>
      <c r="F78" s="5">
        <v>114.3</v>
      </c>
      <c r="G78" s="5">
        <v>103.2</v>
      </c>
      <c r="H78" s="5">
        <v>102.1</v>
      </c>
      <c r="I78" s="5">
        <v>104</v>
      </c>
      <c r="J78" s="5">
        <v>102.16</v>
      </c>
      <c r="K78" s="5">
        <v>102.5</v>
      </c>
      <c r="L78" s="5">
        <v>100.7</v>
      </c>
    </row>
    <row r="79" spans="2:12" ht="37.5">
      <c r="B79" s="6" t="s">
        <v>399</v>
      </c>
      <c r="C79" s="4" t="s">
        <v>126</v>
      </c>
      <c r="D79" s="4">
        <v>81</v>
      </c>
      <c r="E79" s="4">
        <v>64.8</v>
      </c>
      <c r="F79" s="4">
        <v>100</v>
      </c>
      <c r="G79" s="4">
        <v>101.5</v>
      </c>
      <c r="H79" s="4">
        <v>103</v>
      </c>
      <c r="I79" s="4">
        <v>103</v>
      </c>
      <c r="J79" s="4">
        <v>105</v>
      </c>
      <c r="K79" s="4">
        <v>105</v>
      </c>
      <c r="L79" s="4">
        <v>107</v>
      </c>
    </row>
    <row r="80" spans="2:12" ht="75">
      <c r="B80" s="6" t="s">
        <v>14</v>
      </c>
      <c r="C80" s="4" t="s">
        <v>367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2:12" ht="37.5">
      <c r="B81" s="6" t="s">
        <v>337</v>
      </c>
      <c r="C81" s="4" t="s">
        <v>292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2:12" ht="56.25">
      <c r="B82" s="6" t="s">
        <v>307</v>
      </c>
      <c r="C82" s="4" t="s">
        <v>355</v>
      </c>
      <c r="D82" s="4">
        <v>0</v>
      </c>
      <c r="E82" s="5">
        <v>0</v>
      </c>
      <c r="F82" s="5">
        <v>106.6</v>
      </c>
      <c r="G82" s="5">
        <v>105.2</v>
      </c>
      <c r="H82" s="5">
        <v>104.4</v>
      </c>
      <c r="I82" s="5">
        <v>104.4</v>
      </c>
      <c r="J82" s="5">
        <v>103.3</v>
      </c>
      <c r="K82" s="5">
        <v>103.1</v>
      </c>
      <c r="L82" s="5">
        <v>102.1</v>
      </c>
    </row>
    <row r="83" spans="2:12" ht="37.5">
      <c r="B83" s="6" t="s">
        <v>15</v>
      </c>
      <c r="C83" s="4" t="s">
        <v>126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4" spans="2:12" ht="75">
      <c r="B84" s="6" t="s">
        <v>16</v>
      </c>
      <c r="C84" s="4" t="s">
        <v>367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</row>
    <row r="85" spans="2:12" ht="37.5">
      <c r="B85" s="6" t="s">
        <v>338</v>
      </c>
      <c r="C85" s="4" t="s">
        <v>292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</row>
    <row r="86" spans="2:12" ht="56.25">
      <c r="B86" s="6" t="s">
        <v>308</v>
      </c>
      <c r="C86" s="4" t="s">
        <v>355</v>
      </c>
      <c r="D86" s="4">
        <v>0</v>
      </c>
      <c r="E86" s="5">
        <v>0</v>
      </c>
      <c r="F86" s="5">
        <v>106.6</v>
      </c>
      <c r="G86" s="5">
        <v>105.2</v>
      </c>
      <c r="H86" s="5">
        <v>104.4</v>
      </c>
      <c r="I86" s="5">
        <v>104.4</v>
      </c>
      <c r="J86" s="5">
        <v>103.3</v>
      </c>
      <c r="K86" s="5">
        <v>103.1</v>
      </c>
      <c r="L86" s="5">
        <v>102.1</v>
      </c>
    </row>
    <row r="87" spans="2:12" ht="37.5">
      <c r="B87" s="6" t="s">
        <v>17</v>
      </c>
      <c r="C87" s="4" t="s">
        <v>126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</row>
    <row r="88" spans="2:12" ht="56.25">
      <c r="B88" s="6" t="s">
        <v>18</v>
      </c>
      <c r="C88" s="4" t="s">
        <v>367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</row>
    <row r="89" spans="2:12" ht="37.5">
      <c r="B89" s="6" t="s">
        <v>339</v>
      </c>
      <c r="C89" s="4" t="s">
        <v>292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2:12" ht="37.5">
      <c r="B90" s="6" t="s">
        <v>309</v>
      </c>
      <c r="C90" s="4" t="s">
        <v>355</v>
      </c>
      <c r="D90" s="4">
        <v>0</v>
      </c>
      <c r="E90" s="5">
        <v>0</v>
      </c>
      <c r="F90" s="5">
        <v>106.6</v>
      </c>
      <c r="G90" s="5">
        <v>105.2</v>
      </c>
      <c r="H90" s="5">
        <v>104.4</v>
      </c>
      <c r="I90" s="5">
        <v>104.4</v>
      </c>
      <c r="J90" s="5">
        <v>103.3</v>
      </c>
      <c r="K90" s="5">
        <v>103.1</v>
      </c>
      <c r="L90" s="5">
        <v>102.1</v>
      </c>
    </row>
    <row r="91" spans="2:12" ht="37.5">
      <c r="B91" s="6" t="s">
        <v>19</v>
      </c>
      <c r="C91" s="4" t="s">
        <v>126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2:12" ht="56.25">
      <c r="B92" s="6" t="s">
        <v>20</v>
      </c>
      <c r="C92" s="4" t="s">
        <v>367</v>
      </c>
      <c r="D92" s="4">
        <v>22.083</v>
      </c>
      <c r="E92" s="5">
        <v>20.482</v>
      </c>
      <c r="F92" s="5">
        <v>21.465</v>
      </c>
      <c r="G92" s="5">
        <v>22.83</v>
      </c>
      <c r="H92" s="5">
        <v>22.965</v>
      </c>
      <c r="I92" s="5">
        <v>24.502</v>
      </c>
      <c r="J92" s="5">
        <v>24.767</v>
      </c>
      <c r="K92" s="5">
        <v>26.45</v>
      </c>
      <c r="L92" s="5">
        <v>26.84</v>
      </c>
    </row>
    <row r="93" spans="2:12" ht="37.5">
      <c r="B93" s="6" t="s">
        <v>340</v>
      </c>
      <c r="C93" s="4" t="s">
        <v>292</v>
      </c>
      <c r="D93" s="4">
        <v>235.3</v>
      </c>
      <c r="E93" s="5">
        <v>92.8</v>
      </c>
      <c r="F93" s="5">
        <v>104.8</v>
      </c>
      <c r="G93" s="5">
        <v>106.4</v>
      </c>
      <c r="H93" s="5">
        <v>107</v>
      </c>
      <c r="I93" s="5">
        <v>107.3</v>
      </c>
      <c r="J93" s="5">
        <v>107.8</v>
      </c>
      <c r="K93" s="5">
        <v>108</v>
      </c>
      <c r="L93" s="5">
        <v>108.4</v>
      </c>
    </row>
    <row r="94" spans="2:12" ht="37.5">
      <c r="B94" s="6" t="s">
        <v>310</v>
      </c>
      <c r="C94" s="4" t="s">
        <v>355</v>
      </c>
      <c r="D94" s="4">
        <v>90.5</v>
      </c>
      <c r="E94" s="5">
        <v>117.4</v>
      </c>
      <c r="F94" s="5">
        <v>104.8</v>
      </c>
      <c r="G94" s="5">
        <v>105.2</v>
      </c>
      <c r="H94" s="5">
        <v>105.2</v>
      </c>
      <c r="I94" s="5">
        <v>104.2</v>
      </c>
      <c r="J94" s="5">
        <v>104.2</v>
      </c>
      <c r="K94" s="5">
        <v>104.2</v>
      </c>
      <c r="L94" s="5">
        <v>104.2</v>
      </c>
    </row>
    <row r="95" spans="2:12" ht="37.5">
      <c r="B95" s="6" t="s">
        <v>21</v>
      </c>
      <c r="C95" s="4" t="s">
        <v>126</v>
      </c>
      <c r="D95" s="4">
        <v>260</v>
      </c>
      <c r="E95" s="5">
        <v>79</v>
      </c>
      <c r="F95" s="5">
        <v>100</v>
      </c>
      <c r="G95" s="5">
        <v>101.1</v>
      </c>
      <c r="H95" s="5">
        <v>101.7</v>
      </c>
      <c r="I95" s="5">
        <v>103</v>
      </c>
      <c r="J95" s="5">
        <v>103.5</v>
      </c>
      <c r="K95" s="5">
        <v>103.6</v>
      </c>
      <c r="L95" s="5">
        <v>104</v>
      </c>
    </row>
    <row r="96" spans="2:12" ht="37.5">
      <c r="B96" s="31" t="s">
        <v>22</v>
      </c>
      <c r="C96" s="4"/>
      <c r="D96" s="4"/>
      <c r="E96" s="5"/>
      <c r="F96" s="5"/>
      <c r="G96" s="5"/>
      <c r="H96" s="5"/>
      <c r="I96" s="5"/>
      <c r="J96" s="5"/>
      <c r="K96" s="5"/>
      <c r="L96" s="5"/>
    </row>
    <row r="97" spans="2:12" ht="56.25">
      <c r="B97" s="6" t="s">
        <v>23</v>
      </c>
      <c r="C97" s="4" t="s">
        <v>367</v>
      </c>
      <c r="D97" s="4">
        <v>1150.836</v>
      </c>
      <c r="E97" s="5">
        <v>1197.801</v>
      </c>
      <c r="F97" s="5">
        <v>1290.032</v>
      </c>
      <c r="G97" s="5">
        <v>1382.475</v>
      </c>
      <c r="H97" s="5">
        <v>1387.945</v>
      </c>
      <c r="I97" s="5">
        <v>1495.118</v>
      </c>
      <c r="J97" s="5">
        <v>1505.41</v>
      </c>
      <c r="K97" s="5">
        <v>1621.743</v>
      </c>
      <c r="L97" s="5">
        <v>1639.21</v>
      </c>
    </row>
    <row r="98" spans="2:12" ht="37.5">
      <c r="B98" s="6" t="s">
        <v>341</v>
      </c>
      <c r="C98" s="4" t="s">
        <v>292</v>
      </c>
      <c r="D98" s="4">
        <v>92.4</v>
      </c>
      <c r="E98" s="5">
        <v>104.1</v>
      </c>
      <c r="F98" s="5">
        <v>107.7</v>
      </c>
      <c r="G98" s="5">
        <v>107.2</v>
      </c>
      <c r="H98" s="5">
        <v>107.6</v>
      </c>
      <c r="I98" s="5">
        <v>108.1</v>
      </c>
      <c r="J98" s="5">
        <v>108.5</v>
      </c>
      <c r="K98" s="5">
        <v>108.5</v>
      </c>
      <c r="L98" s="5">
        <v>108.9</v>
      </c>
    </row>
    <row r="99" spans="2:12" ht="37.5">
      <c r="B99" s="6" t="s">
        <v>311</v>
      </c>
      <c r="C99" s="4" t="s">
        <v>355</v>
      </c>
      <c r="D99" s="4">
        <v>97.674</v>
      </c>
      <c r="E99" s="5">
        <v>108.9</v>
      </c>
      <c r="F99" s="5">
        <v>107.7</v>
      </c>
      <c r="G99" s="5">
        <v>106</v>
      </c>
      <c r="H99" s="5">
        <v>106</v>
      </c>
      <c r="I99" s="5">
        <v>105.1</v>
      </c>
      <c r="J99" s="5">
        <v>105.1</v>
      </c>
      <c r="K99" s="5">
        <v>104.7</v>
      </c>
      <c r="L99" s="5">
        <v>104.7</v>
      </c>
    </row>
    <row r="100" spans="2:12" ht="37.5">
      <c r="B100" s="6" t="s">
        <v>24</v>
      </c>
      <c r="C100" s="4" t="s">
        <v>126</v>
      </c>
      <c r="D100" s="4">
        <v>94.6</v>
      </c>
      <c r="E100" s="5">
        <v>95.6</v>
      </c>
      <c r="F100" s="5">
        <v>100</v>
      </c>
      <c r="G100" s="5">
        <v>101.1</v>
      </c>
      <c r="H100" s="5">
        <v>101.5</v>
      </c>
      <c r="I100" s="5">
        <v>102.9</v>
      </c>
      <c r="J100" s="5">
        <v>103.2</v>
      </c>
      <c r="K100" s="5">
        <v>103.6</v>
      </c>
      <c r="L100" s="5">
        <v>104</v>
      </c>
    </row>
    <row r="101" spans="2:12" ht="18.75">
      <c r="B101" s="6" t="s">
        <v>25</v>
      </c>
      <c r="C101" s="4" t="s">
        <v>26</v>
      </c>
      <c r="D101" s="4"/>
      <c r="E101" s="5"/>
      <c r="F101" s="5"/>
      <c r="G101" s="5"/>
      <c r="H101" s="5"/>
      <c r="I101" s="5"/>
      <c r="J101" s="5"/>
      <c r="K101" s="5"/>
      <c r="L101" s="5"/>
    </row>
    <row r="102" spans="2:12" ht="18.75">
      <c r="B102" s="6" t="s">
        <v>27</v>
      </c>
      <c r="C102" s="4"/>
      <c r="D102" s="4"/>
      <c r="E102" s="5"/>
      <c r="F102" s="5"/>
      <c r="G102" s="5"/>
      <c r="H102" s="5"/>
      <c r="I102" s="5"/>
      <c r="J102" s="5"/>
      <c r="K102" s="5"/>
      <c r="L102" s="5"/>
    </row>
    <row r="103" spans="2:12" ht="18.75">
      <c r="B103" s="6" t="s">
        <v>28</v>
      </c>
      <c r="C103" s="4" t="s">
        <v>29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18.75">
      <c r="B104" s="6" t="s">
        <v>30</v>
      </c>
      <c r="C104" s="4" t="s">
        <v>29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.75">
      <c r="B105" s="6" t="s">
        <v>31</v>
      </c>
      <c r="C105" s="4" t="s">
        <v>29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37.5">
      <c r="B106" s="6" t="s">
        <v>32</v>
      </c>
      <c r="C106" s="4" t="s">
        <v>33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18.75">
      <c r="B107" s="6" t="s">
        <v>34</v>
      </c>
      <c r="C107" s="4"/>
      <c r="D107" s="4"/>
      <c r="E107" s="5"/>
      <c r="F107" s="5"/>
      <c r="G107" s="5"/>
      <c r="H107" s="5"/>
      <c r="I107" s="5"/>
      <c r="J107" s="5"/>
      <c r="K107" s="5"/>
      <c r="L107" s="5"/>
    </row>
    <row r="108" spans="2:12" ht="18.75">
      <c r="B108" s="6" t="s">
        <v>28</v>
      </c>
      <c r="C108" s="4" t="s">
        <v>33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18.75">
      <c r="B109" s="6" t="s">
        <v>30</v>
      </c>
      <c r="C109" s="4" t="s">
        <v>33</v>
      </c>
      <c r="D109" s="4"/>
      <c r="E109" s="5"/>
      <c r="F109" s="5"/>
      <c r="G109" s="5"/>
      <c r="H109" s="5"/>
      <c r="I109" s="5"/>
      <c r="J109" s="5"/>
      <c r="K109" s="5"/>
      <c r="L109" s="5"/>
    </row>
    <row r="110" spans="2:12" ht="18.75">
      <c r="B110" s="6" t="s">
        <v>31</v>
      </c>
      <c r="C110" s="4" t="s">
        <v>33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1:12" ht="18.75">
      <c r="A111" s="18"/>
      <c r="B111" s="3" t="s">
        <v>35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37.5">
      <c r="B112" s="6" t="s">
        <v>36</v>
      </c>
      <c r="C112" s="4" t="s">
        <v>37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37.5">
      <c r="B113" s="6" t="s">
        <v>38</v>
      </c>
      <c r="C113" s="4" t="s">
        <v>37</v>
      </c>
      <c r="D113" s="4"/>
      <c r="E113" s="5"/>
      <c r="F113" s="5"/>
      <c r="G113" s="5"/>
      <c r="H113" s="5"/>
      <c r="I113" s="5"/>
      <c r="J113" s="5"/>
      <c r="K113" s="5"/>
      <c r="L113" s="5"/>
    </row>
    <row r="114" spans="2:12" ht="37.5">
      <c r="B114" s="6" t="s">
        <v>39</v>
      </c>
      <c r="C114" s="4" t="s">
        <v>37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18.75">
      <c r="B115" s="3" t="s">
        <v>40</v>
      </c>
      <c r="C115" s="4"/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7" t="s">
        <v>41</v>
      </c>
      <c r="C116" s="8" t="s">
        <v>42</v>
      </c>
      <c r="D116" s="8">
        <v>609.31</v>
      </c>
      <c r="E116" s="5">
        <v>647</v>
      </c>
      <c r="F116" s="5">
        <v>678</v>
      </c>
      <c r="G116" s="5">
        <v>723</v>
      </c>
      <c r="H116" s="5">
        <v>721</v>
      </c>
      <c r="I116" s="5">
        <v>761</v>
      </c>
      <c r="J116" s="5">
        <v>762</v>
      </c>
      <c r="K116" s="5">
        <v>794</v>
      </c>
      <c r="L116" s="5">
        <v>803</v>
      </c>
    </row>
    <row r="117" spans="2:12" ht="37.5">
      <c r="B117" s="6" t="s">
        <v>43</v>
      </c>
      <c r="C117" s="4" t="s">
        <v>126</v>
      </c>
      <c r="D117" s="4">
        <v>99</v>
      </c>
      <c r="E117" s="5">
        <v>102.2</v>
      </c>
      <c r="F117" s="5">
        <v>100.4</v>
      </c>
      <c r="G117" s="5">
        <v>100.7</v>
      </c>
      <c r="H117" s="5">
        <v>101</v>
      </c>
      <c r="I117" s="5">
        <v>100.5</v>
      </c>
      <c r="J117" s="5">
        <v>101.4</v>
      </c>
      <c r="K117" s="5">
        <v>100.3</v>
      </c>
      <c r="L117" s="5">
        <v>101.8</v>
      </c>
    </row>
    <row r="118" spans="2:12" ht="37.5">
      <c r="B118" s="6" t="s">
        <v>44</v>
      </c>
      <c r="C118" s="4" t="s">
        <v>355</v>
      </c>
      <c r="D118" s="4">
        <v>107.2</v>
      </c>
      <c r="E118" s="5">
        <v>107.9</v>
      </c>
      <c r="F118" s="5">
        <v>104.4</v>
      </c>
      <c r="G118" s="5">
        <v>105.7</v>
      </c>
      <c r="H118" s="5">
        <v>105.2</v>
      </c>
      <c r="I118" s="5">
        <v>104.8</v>
      </c>
      <c r="J118" s="5">
        <v>104.2</v>
      </c>
      <c r="K118" s="5">
        <v>104</v>
      </c>
      <c r="L118" s="5">
        <v>103.5</v>
      </c>
    </row>
    <row r="119" spans="2:12" ht="37.5">
      <c r="B119" s="6" t="s">
        <v>45</v>
      </c>
      <c r="C119" s="4"/>
      <c r="D119" s="4"/>
      <c r="E119" s="5"/>
      <c r="F119" s="5"/>
      <c r="G119" s="5"/>
      <c r="H119" s="5"/>
      <c r="I119" s="5"/>
      <c r="J119" s="5"/>
      <c r="K119" s="5"/>
      <c r="L119" s="5"/>
    </row>
    <row r="120" spans="2:12" ht="18.75">
      <c r="B120" s="6" t="s">
        <v>46</v>
      </c>
      <c r="C120" s="4" t="s">
        <v>47</v>
      </c>
      <c r="D120" s="4">
        <v>312.68</v>
      </c>
      <c r="E120" s="5">
        <v>327</v>
      </c>
      <c r="F120" s="5">
        <v>355</v>
      </c>
      <c r="G120" s="5">
        <v>378</v>
      </c>
      <c r="H120" s="5">
        <v>376</v>
      </c>
      <c r="I120" s="5">
        <v>396</v>
      </c>
      <c r="J120" s="5">
        <v>395</v>
      </c>
      <c r="K120" s="5">
        <v>413</v>
      </c>
      <c r="L120" s="5">
        <v>412</v>
      </c>
    </row>
    <row r="121" spans="2:12" ht="37.5">
      <c r="B121" s="6" t="s">
        <v>48</v>
      </c>
      <c r="C121" s="4" t="s">
        <v>126</v>
      </c>
      <c r="D121" s="4">
        <v>103.8</v>
      </c>
      <c r="E121" s="5">
        <v>99.2</v>
      </c>
      <c r="F121" s="5">
        <v>100.3</v>
      </c>
      <c r="G121" s="5">
        <v>100.6</v>
      </c>
      <c r="H121" s="5">
        <v>100.9</v>
      </c>
      <c r="I121" s="5">
        <v>100.4</v>
      </c>
      <c r="J121" s="5">
        <v>101.3</v>
      </c>
      <c r="K121" s="5">
        <v>100.3</v>
      </c>
      <c r="L121" s="5">
        <v>101.5</v>
      </c>
    </row>
    <row r="122" spans="2:12" ht="18.75">
      <c r="B122" s="6" t="s">
        <v>49</v>
      </c>
      <c r="C122" s="4" t="s">
        <v>355</v>
      </c>
      <c r="D122" s="4">
        <v>101.95</v>
      </c>
      <c r="E122" s="32">
        <v>105.4</v>
      </c>
      <c r="F122" s="5">
        <v>108</v>
      </c>
      <c r="G122" s="5">
        <v>106</v>
      </c>
      <c r="H122" s="5">
        <v>105</v>
      </c>
      <c r="I122" s="5">
        <v>104.4</v>
      </c>
      <c r="J122" s="5">
        <v>103.7</v>
      </c>
      <c r="K122" s="5">
        <v>103.8</v>
      </c>
      <c r="L122" s="5">
        <v>103</v>
      </c>
    </row>
    <row r="123" spans="2:12" ht="18.75">
      <c r="B123" s="6" t="s">
        <v>50</v>
      </c>
      <c r="C123" s="4" t="s">
        <v>47</v>
      </c>
      <c r="D123" s="4">
        <v>296.63</v>
      </c>
      <c r="E123" s="5">
        <v>320</v>
      </c>
      <c r="F123" s="5">
        <v>324</v>
      </c>
      <c r="G123" s="5">
        <v>345</v>
      </c>
      <c r="H123" s="5">
        <v>346</v>
      </c>
      <c r="I123" s="5">
        <v>365</v>
      </c>
      <c r="J123" s="5">
        <v>367</v>
      </c>
      <c r="K123" s="5">
        <v>381</v>
      </c>
      <c r="L123" s="5">
        <v>391</v>
      </c>
    </row>
    <row r="124" spans="2:12" ht="37.5">
      <c r="B124" s="6" t="s">
        <v>51</v>
      </c>
      <c r="C124" s="4" t="s">
        <v>126</v>
      </c>
      <c r="D124" s="4">
        <v>94.2</v>
      </c>
      <c r="E124" s="5">
        <v>105.3</v>
      </c>
      <c r="F124" s="5">
        <v>100.5</v>
      </c>
      <c r="G124" s="5">
        <v>100.9</v>
      </c>
      <c r="H124" s="5">
        <v>101.1</v>
      </c>
      <c r="I124" s="5">
        <v>100.6</v>
      </c>
      <c r="J124" s="5">
        <v>101.5</v>
      </c>
      <c r="K124" s="5">
        <v>100.2</v>
      </c>
      <c r="L124" s="5">
        <v>102.2</v>
      </c>
    </row>
    <row r="125" spans="2:12" ht="18.75">
      <c r="B125" s="6" t="s">
        <v>52</v>
      </c>
      <c r="C125" s="4" t="s">
        <v>355</v>
      </c>
      <c r="D125" s="4">
        <v>112.4</v>
      </c>
      <c r="E125" s="32">
        <v>102.4</v>
      </c>
      <c r="F125" s="5">
        <v>100.7</v>
      </c>
      <c r="G125" s="5">
        <v>105.5</v>
      </c>
      <c r="H125" s="5">
        <v>105.5</v>
      </c>
      <c r="I125" s="5">
        <v>105.3</v>
      </c>
      <c r="J125" s="5">
        <v>104.7</v>
      </c>
      <c r="K125" s="5">
        <v>104.2</v>
      </c>
      <c r="L125" s="5">
        <v>104.2</v>
      </c>
    </row>
    <row r="126" spans="2:12" ht="37.5">
      <c r="B126" s="3" t="s">
        <v>55</v>
      </c>
      <c r="C126" s="4"/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6" t="s">
        <v>56</v>
      </c>
      <c r="C127" s="4" t="s">
        <v>57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2:12" ht="18.75">
      <c r="B128" s="6" t="s">
        <v>58</v>
      </c>
      <c r="C128" s="4" t="s">
        <v>57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2:12" ht="18.75">
      <c r="B129" s="6" t="s">
        <v>59</v>
      </c>
      <c r="C129" s="4" t="s">
        <v>57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2:12" ht="18.75">
      <c r="B130" s="6" t="s">
        <v>60</v>
      </c>
      <c r="C130" s="4" t="s">
        <v>57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2:12" ht="18.75">
      <c r="B131" s="6" t="s">
        <v>61</v>
      </c>
      <c r="C131" s="4" t="s">
        <v>57</v>
      </c>
      <c r="D131" s="4">
        <v>11.33</v>
      </c>
      <c r="E131" s="5">
        <v>11.3</v>
      </c>
      <c r="F131" s="5">
        <v>11.9</v>
      </c>
      <c r="G131" s="5">
        <v>12.7</v>
      </c>
      <c r="H131" s="5">
        <v>12.8</v>
      </c>
      <c r="I131" s="5">
        <v>12.8</v>
      </c>
      <c r="J131" s="5">
        <v>12.9</v>
      </c>
      <c r="K131" s="5">
        <v>13</v>
      </c>
      <c r="L131" s="5">
        <v>13.2</v>
      </c>
    </row>
    <row r="132" spans="2:12" ht="18.75">
      <c r="B132" s="6" t="s">
        <v>62</v>
      </c>
      <c r="C132" s="4" t="s">
        <v>57</v>
      </c>
      <c r="D132" s="4">
        <v>3.35</v>
      </c>
      <c r="E132" s="5">
        <v>3.3</v>
      </c>
      <c r="F132" s="5">
        <v>3.5</v>
      </c>
      <c r="G132" s="5">
        <v>3.6</v>
      </c>
      <c r="H132" s="5">
        <v>3.7</v>
      </c>
      <c r="I132" s="5">
        <v>3.8</v>
      </c>
      <c r="J132" s="5">
        <v>3.9</v>
      </c>
      <c r="K132" s="5">
        <v>3.9</v>
      </c>
      <c r="L132" s="5">
        <v>4</v>
      </c>
    </row>
    <row r="133" spans="2:12" ht="18.75">
      <c r="B133" s="6" t="s">
        <v>63</v>
      </c>
      <c r="C133" s="4" t="s">
        <v>57</v>
      </c>
      <c r="D133" s="4">
        <v>0.83</v>
      </c>
      <c r="E133" s="5">
        <v>0.9</v>
      </c>
      <c r="F133" s="5">
        <v>0.9</v>
      </c>
      <c r="G133" s="5">
        <v>0.9</v>
      </c>
      <c r="H133" s="5">
        <v>0.9</v>
      </c>
      <c r="I133" s="5">
        <v>0.9</v>
      </c>
      <c r="J133" s="5">
        <v>1</v>
      </c>
      <c r="K133" s="5">
        <v>1.1</v>
      </c>
      <c r="L133" s="5">
        <v>1.1</v>
      </c>
    </row>
    <row r="134" spans="2:12" ht="18.75">
      <c r="B134" s="6" t="s">
        <v>64</v>
      </c>
      <c r="C134" s="4" t="s">
        <v>57</v>
      </c>
      <c r="D134" s="4">
        <v>5</v>
      </c>
      <c r="E134" s="5">
        <v>5.4</v>
      </c>
      <c r="F134" s="5">
        <v>5.5</v>
      </c>
      <c r="G134" s="5">
        <v>5.6</v>
      </c>
      <c r="H134" s="5">
        <v>5.7</v>
      </c>
      <c r="I134" s="5">
        <v>5.8</v>
      </c>
      <c r="J134" s="5">
        <v>5.9</v>
      </c>
      <c r="K134" s="5">
        <v>6</v>
      </c>
      <c r="L134" s="5">
        <v>6.1</v>
      </c>
    </row>
    <row r="135" spans="2:12" ht="18.75">
      <c r="B135" s="6" t="s">
        <v>65</v>
      </c>
      <c r="C135" s="4" t="s">
        <v>66</v>
      </c>
      <c r="D135" s="4">
        <v>1.25</v>
      </c>
      <c r="E135" s="5">
        <v>1.5</v>
      </c>
      <c r="F135" s="5">
        <v>1.5</v>
      </c>
      <c r="G135" s="5">
        <v>1.5</v>
      </c>
      <c r="H135" s="5">
        <v>1.6</v>
      </c>
      <c r="I135" s="5">
        <v>1.8</v>
      </c>
      <c r="J135" s="5">
        <v>1.8</v>
      </c>
      <c r="K135" s="5">
        <v>1.8</v>
      </c>
      <c r="L135" s="5">
        <v>1.9</v>
      </c>
    </row>
    <row r="136" spans="2:12" ht="18.75">
      <c r="B136" s="6" t="s">
        <v>67</v>
      </c>
      <c r="C136" s="4" t="s">
        <v>68</v>
      </c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18.75">
      <c r="B137" s="6" t="s">
        <v>69</v>
      </c>
      <c r="C137" s="4" t="s">
        <v>70</v>
      </c>
      <c r="D137" s="4"/>
      <c r="E137" s="5"/>
      <c r="F137" s="5"/>
      <c r="G137" s="5"/>
      <c r="H137" s="5"/>
      <c r="I137" s="5"/>
      <c r="J137" s="5"/>
      <c r="K137" s="5"/>
      <c r="L137" s="5"/>
    </row>
    <row r="138" spans="2:12" ht="18.75">
      <c r="B138" s="6" t="s">
        <v>71</v>
      </c>
      <c r="C138" s="4" t="s">
        <v>57</v>
      </c>
      <c r="D138" s="4"/>
      <c r="E138" s="5"/>
      <c r="F138" s="5"/>
      <c r="G138" s="5"/>
      <c r="H138" s="5"/>
      <c r="I138" s="5"/>
      <c r="J138" s="5"/>
      <c r="K138" s="5"/>
      <c r="L138" s="5"/>
    </row>
    <row r="139" spans="2:12" ht="18.75">
      <c r="B139" s="6" t="s">
        <v>72</v>
      </c>
      <c r="C139" s="4" t="s">
        <v>73</v>
      </c>
      <c r="D139" s="4"/>
      <c r="E139" s="5"/>
      <c r="F139" s="5"/>
      <c r="G139" s="5"/>
      <c r="H139" s="5"/>
      <c r="I139" s="5"/>
      <c r="J139" s="5"/>
      <c r="K139" s="5"/>
      <c r="L139" s="5"/>
    </row>
    <row r="140" spans="2:12" ht="18.75">
      <c r="B140" s="6" t="s">
        <v>74</v>
      </c>
      <c r="C140" s="4" t="s">
        <v>57</v>
      </c>
      <c r="D140" s="4"/>
      <c r="E140" s="5"/>
      <c r="F140" s="5"/>
      <c r="G140" s="5"/>
      <c r="H140" s="5"/>
      <c r="I140" s="5"/>
      <c r="J140" s="5"/>
      <c r="K140" s="5"/>
      <c r="L140" s="5"/>
    </row>
    <row r="141" spans="2:12" ht="18.75">
      <c r="B141" s="6" t="s">
        <v>75</v>
      </c>
      <c r="C141" s="4" t="s">
        <v>57</v>
      </c>
      <c r="D141" s="4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76</v>
      </c>
      <c r="C142" s="4" t="s">
        <v>57</v>
      </c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18.75">
      <c r="B143" s="6" t="s">
        <v>77</v>
      </c>
      <c r="C143" s="4" t="s">
        <v>57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78</v>
      </c>
      <c r="C144" s="4" t="s">
        <v>57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37.5">
      <c r="B145" s="6" t="s">
        <v>79</v>
      </c>
      <c r="C145" s="4" t="s">
        <v>57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18.75">
      <c r="B146" s="10" t="s">
        <v>80</v>
      </c>
      <c r="C146" s="11" t="s">
        <v>81</v>
      </c>
      <c r="D146" s="11"/>
      <c r="E146" s="12"/>
      <c r="F146" s="12"/>
      <c r="G146" s="12"/>
      <c r="H146" s="12"/>
      <c r="I146" s="12"/>
      <c r="J146" s="12"/>
      <c r="K146" s="12"/>
      <c r="L146" s="12"/>
    </row>
    <row r="147" spans="2:12" ht="18.75">
      <c r="B147" s="6" t="s">
        <v>82</v>
      </c>
      <c r="C147" s="4" t="s">
        <v>81</v>
      </c>
      <c r="D147" s="4"/>
      <c r="E147" s="5"/>
      <c r="F147" s="5"/>
      <c r="G147" s="5"/>
      <c r="H147" s="5"/>
      <c r="I147" s="5"/>
      <c r="J147" s="5"/>
      <c r="K147" s="5"/>
      <c r="L147" s="5"/>
    </row>
    <row r="148" spans="2:12" ht="18.75">
      <c r="B148" s="6" t="s">
        <v>83</v>
      </c>
      <c r="C148" s="4" t="s">
        <v>81</v>
      </c>
      <c r="D148" s="4"/>
      <c r="E148" s="5"/>
      <c r="F148" s="5"/>
      <c r="G148" s="5"/>
      <c r="H148" s="5"/>
      <c r="I148" s="5"/>
      <c r="J148" s="5"/>
      <c r="K148" s="5"/>
      <c r="L148" s="5"/>
    </row>
    <row r="149" spans="2:12" ht="18.75">
      <c r="B149" s="6" t="s">
        <v>84</v>
      </c>
      <c r="C149" s="4" t="s">
        <v>81</v>
      </c>
      <c r="D149" s="4"/>
      <c r="E149" s="5"/>
      <c r="F149" s="5"/>
      <c r="G149" s="5"/>
      <c r="H149" s="5"/>
      <c r="I149" s="5"/>
      <c r="J149" s="5"/>
      <c r="K149" s="5"/>
      <c r="L149" s="5"/>
    </row>
    <row r="150" spans="2:12" ht="18.75">
      <c r="B150" s="6" t="s">
        <v>85</v>
      </c>
      <c r="C150" s="4" t="s">
        <v>81</v>
      </c>
      <c r="D150" s="4"/>
      <c r="E150" s="5"/>
      <c r="F150" s="5"/>
      <c r="G150" s="5"/>
      <c r="H150" s="5"/>
      <c r="I150" s="5"/>
      <c r="J150" s="5"/>
      <c r="K150" s="5"/>
      <c r="L150" s="5"/>
    </row>
    <row r="151" spans="2:12" ht="37.5">
      <c r="B151" s="6" t="s">
        <v>86</v>
      </c>
      <c r="C151" s="4" t="s">
        <v>81</v>
      </c>
      <c r="D151" s="4"/>
      <c r="E151" s="5"/>
      <c r="F151" s="5"/>
      <c r="G151" s="5"/>
      <c r="H151" s="5"/>
      <c r="I151" s="5"/>
      <c r="J151" s="5"/>
      <c r="K151" s="5"/>
      <c r="L151" s="5"/>
    </row>
    <row r="152" spans="2:12" ht="37.5">
      <c r="B152" s="6" t="s">
        <v>87</v>
      </c>
      <c r="C152" s="4" t="s">
        <v>81</v>
      </c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18.75">
      <c r="B153" s="6" t="s">
        <v>88</v>
      </c>
      <c r="C153" s="4" t="s">
        <v>89</v>
      </c>
      <c r="D153" s="4"/>
      <c r="E153" s="5"/>
      <c r="F153" s="5"/>
      <c r="G153" s="5"/>
      <c r="H153" s="5"/>
      <c r="I153" s="5"/>
      <c r="J153" s="5"/>
      <c r="K153" s="5"/>
      <c r="L153" s="5"/>
    </row>
    <row r="154" spans="2:12" ht="18.75">
      <c r="B154" s="6" t="s">
        <v>90</v>
      </c>
      <c r="C154" s="4" t="s">
        <v>66</v>
      </c>
      <c r="D154" s="4"/>
      <c r="E154" s="5"/>
      <c r="F154" s="5"/>
      <c r="G154" s="5"/>
      <c r="H154" s="5"/>
      <c r="I154" s="5"/>
      <c r="J154" s="5"/>
      <c r="K154" s="5"/>
      <c r="L154" s="5"/>
    </row>
    <row r="155" spans="2:12" ht="18.75">
      <c r="B155" s="6" t="s">
        <v>91</v>
      </c>
      <c r="C155" s="4" t="s">
        <v>92</v>
      </c>
      <c r="D155" s="4"/>
      <c r="E155" s="5"/>
      <c r="F155" s="5"/>
      <c r="G155" s="5"/>
      <c r="H155" s="5"/>
      <c r="I155" s="5"/>
      <c r="J155" s="5"/>
      <c r="K155" s="5"/>
      <c r="L155" s="5"/>
    </row>
    <row r="156" spans="2:12" ht="75">
      <c r="B156" s="6" t="s">
        <v>93</v>
      </c>
      <c r="C156" s="4" t="s">
        <v>68</v>
      </c>
      <c r="D156" s="4"/>
      <c r="E156" s="5"/>
      <c r="F156" s="5"/>
      <c r="G156" s="5"/>
      <c r="H156" s="5"/>
      <c r="I156" s="5"/>
      <c r="J156" s="5"/>
      <c r="K156" s="5"/>
      <c r="L156" s="5"/>
    </row>
    <row r="157" spans="2:12" ht="18.75">
      <c r="B157" s="6" t="s">
        <v>94</v>
      </c>
      <c r="C157" s="4" t="s">
        <v>57</v>
      </c>
      <c r="D157" s="4"/>
      <c r="E157" s="5"/>
      <c r="F157" s="5"/>
      <c r="G157" s="5"/>
      <c r="H157" s="5"/>
      <c r="I157" s="5"/>
      <c r="J157" s="5"/>
      <c r="K157" s="5"/>
      <c r="L157" s="5"/>
    </row>
    <row r="158" spans="2:12" ht="18.75">
      <c r="B158" s="6" t="s">
        <v>95</v>
      </c>
      <c r="C158" s="4" t="s">
        <v>70</v>
      </c>
      <c r="D158" s="4"/>
      <c r="E158" s="5"/>
      <c r="F158" s="5"/>
      <c r="G158" s="5"/>
      <c r="H158" s="5"/>
      <c r="I158" s="5"/>
      <c r="J158" s="5"/>
      <c r="K158" s="5"/>
      <c r="L158" s="5"/>
    </row>
    <row r="159" spans="2:12" ht="18.75">
      <c r="B159" s="6" t="s">
        <v>96</v>
      </c>
      <c r="C159" s="4" t="s">
        <v>70</v>
      </c>
      <c r="D159" s="4"/>
      <c r="E159" s="5"/>
      <c r="F159" s="5"/>
      <c r="G159" s="5"/>
      <c r="H159" s="5"/>
      <c r="I159" s="5"/>
      <c r="J159" s="5"/>
      <c r="K159" s="5"/>
      <c r="L159" s="5"/>
    </row>
    <row r="160" spans="2:12" ht="18.75">
      <c r="B160" s="6" t="s">
        <v>97</v>
      </c>
      <c r="C160" s="4" t="s">
        <v>57</v>
      </c>
      <c r="D160" s="4"/>
      <c r="E160" s="5"/>
      <c r="F160" s="5"/>
      <c r="G160" s="5"/>
      <c r="H160" s="5"/>
      <c r="I160" s="5"/>
      <c r="J160" s="5"/>
      <c r="K160" s="5"/>
      <c r="L160" s="5"/>
    </row>
    <row r="161" spans="2:12" ht="18.75">
      <c r="B161" s="6" t="s">
        <v>98</v>
      </c>
      <c r="C161" s="4" t="s">
        <v>70</v>
      </c>
      <c r="D161" s="4"/>
      <c r="E161" s="5"/>
      <c r="F161" s="5"/>
      <c r="G161" s="5"/>
      <c r="H161" s="5"/>
      <c r="I161" s="5"/>
      <c r="J161" s="5"/>
      <c r="K161" s="5"/>
      <c r="L161" s="5"/>
    </row>
    <row r="162" spans="1:13" ht="60.75" customHeight="1">
      <c r="A162" s="19"/>
      <c r="B162" s="6" t="s">
        <v>312</v>
      </c>
      <c r="C162" s="4" t="s">
        <v>70</v>
      </c>
      <c r="D162" s="4"/>
      <c r="E162" s="5"/>
      <c r="F162" s="5"/>
      <c r="G162" s="5"/>
      <c r="H162" s="5"/>
      <c r="I162" s="5"/>
      <c r="J162" s="5"/>
      <c r="K162" s="5"/>
      <c r="L162" s="5"/>
      <c r="M162" s="18"/>
    </row>
    <row r="163" spans="2:12" ht="37.5">
      <c r="B163" s="6" t="s">
        <v>99</v>
      </c>
      <c r="C163" s="4" t="s">
        <v>100</v>
      </c>
      <c r="D163" s="4"/>
      <c r="E163" s="5"/>
      <c r="F163" s="5"/>
      <c r="G163" s="5"/>
      <c r="H163" s="5"/>
      <c r="I163" s="5"/>
      <c r="J163" s="5"/>
      <c r="K163" s="5"/>
      <c r="L163" s="5"/>
    </row>
    <row r="164" spans="2:12" ht="18.75">
      <c r="B164" s="6" t="s">
        <v>101</v>
      </c>
      <c r="C164" s="4" t="s">
        <v>102</v>
      </c>
      <c r="D164" s="4"/>
      <c r="E164" s="5"/>
      <c r="F164" s="5"/>
      <c r="G164" s="5"/>
      <c r="H164" s="5"/>
      <c r="I164" s="5"/>
      <c r="J164" s="5"/>
      <c r="K164" s="5"/>
      <c r="L164" s="5"/>
    </row>
    <row r="165" spans="2:12" ht="37.5">
      <c r="B165" s="7" t="s">
        <v>103</v>
      </c>
      <c r="C165" s="4" t="s">
        <v>57</v>
      </c>
      <c r="D165" s="4"/>
      <c r="E165" s="5"/>
      <c r="F165" s="5"/>
      <c r="G165" s="5"/>
      <c r="H165" s="5"/>
      <c r="I165" s="5"/>
      <c r="J165" s="5"/>
      <c r="K165" s="5"/>
      <c r="L165" s="5"/>
    </row>
    <row r="166" spans="2:12" ht="37.5">
      <c r="B166" s="7" t="s">
        <v>104</v>
      </c>
      <c r="C166" s="4" t="s">
        <v>105</v>
      </c>
      <c r="D166" s="4"/>
      <c r="E166" s="5"/>
      <c r="F166" s="5"/>
      <c r="G166" s="5"/>
      <c r="H166" s="5"/>
      <c r="I166" s="5"/>
      <c r="J166" s="5"/>
      <c r="K166" s="5"/>
      <c r="L166" s="5"/>
    </row>
    <row r="167" spans="2:12" ht="18.75">
      <c r="B167" s="6" t="s">
        <v>106</v>
      </c>
      <c r="C167" s="4" t="s">
        <v>70</v>
      </c>
      <c r="D167" s="4"/>
      <c r="E167" s="5"/>
      <c r="F167" s="5"/>
      <c r="G167" s="5"/>
      <c r="H167" s="5"/>
      <c r="I167" s="5"/>
      <c r="J167" s="5"/>
      <c r="K167" s="5"/>
      <c r="L167" s="5"/>
    </row>
    <row r="168" spans="2:12" ht="18.75">
      <c r="B168" s="7" t="s">
        <v>107</v>
      </c>
      <c r="C168" s="4" t="s">
        <v>54</v>
      </c>
      <c r="D168" s="4"/>
      <c r="E168" s="5"/>
      <c r="F168" s="5"/>
      <c r="G168" s="5"/>
      <c r="H168" s="5"/>
      <c r="I168" s="5"/>
      <c r="J168" s="5"/>
      <c r="K168" s="5"/>
      <c r="L168" s="5"/>
    </row>
    <row r="169" spans="2:12" ht="37.5">
      <c r="B169" s="7" t="s">
        <v>108</v>
      </c>
      <c r="C169" s="4" t="s">
        <v>109</v>
      </c>
      <c r="D169" s="4"/>
      <c r="E169" s="5"/>
      <c r="F169" s="5"/>
      <c r="G169" s="5"/>
      <c r="H169" s="5"/>
      <c r="I169" s="5"/>
      <c r="J169" s="5"/>
      <c r="K169" s="5"/>
      <c r="L169" s="5"/>
    </row>
    <row r="170" spans="2:12" ht="18.75">
      <c r="B170" s="6" t="s">
        <v>110</v>
      </c>
      <c r="C170" s="4" t="s">
        <v>109</v>
      </c>
      <c r="D170" s="4"/>
      <c r="E170" s="5"/>
      <c r="F170" s="5"/>
      <c r="G170" s="5"/>
      <c r="H170" s="5"/>
      <c r="I170" s="5"/>
      <c r="J170" s="5"/>
      <c r="K170" s="5"/>
      <c r="L170" s="5"/>
    </row>
    <row r="171" spans="2:12" ht="18.75">
      <c r="B171" s="6" t="s">
        <v>111</v>
      </c>
      <c r="C171" s="4" t="s">
        <v>112</v>
      </c>
      <c r="D171" s="4"/>
      <c r="E171" s="5"/>
      <c r="F171" s="5"/>
      <c r="G171" s="5"/>
      <c r="H171" s="5"/>
      <c r="I171" s="5"/>
      <c r="J171" s="5"/>
      <c r="K171" s="5"/>
      <c r="L171" s="5"/>
    </row>
    <row r="172" spans="2:12" ht="18.75">
      <c r="B172" s="6" t="s">
        <v>113</v>
      </c>
      <c r="C172" s="4" t="s">
        <v>109</v>
      </c>
      <c r="D172" s="4"/>
      <c r="E172" s="5"/>
      <c r="F172" s="5"/>
      <c r="G172" s="5"/>
      <c r="H172" s="5"/>
      <c r="I172" s="5"/>
      <c r="J172" s="5"/>
      <c r="K172" s="5"/>
      <c r="L172" s="5"/>
    </row>
    <row r="173" spans="2:12" ht="18.75">
      <c r="B173" s="6" t="s">
        <v>114</v>
      </c>
      <c r="C173" s="4" t="s">
        <v>109</v>
      </c>
      <c r="D173" s="4"/>
      <c r="E173" s="5"/>
      <c r="F173" s="5"/>
      <c r="G173" s="5"/>
      <c r="H173" s="5"/>
      <c r="I173" s="5"/>
      <c r="J173" s="5"/>
      <c r="K173" s="5"/>
      <c r="L173" s="5"/>
    </row>
    <row r="174" spans="2:12" ht="18.75">
      <c r="B174" s="6" t="s">
        <v>115</v>
      </c>
      <c r="C174" s="4" t="s">
        <v>116</v>
      </c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6" t="s">
        <v>117</v>
      </c>
      <c r="C175" s="4"/>
      <c r="D175" s="4"/>
      <c r="E175" s="5"/>
      <c r="F175" s="5"/>
      <c r="G175" s="5"/>
      <c r="H175" s="5"/>
      <c r="I175" s="5"/>
      <c r="J175" s="5"/>
      <c r="K175" s="5"/>
      <c r="L175" s="5"/>
    </row>
    <row r="176" spans="2:12" ht="18.75">
      <c r="B176" s="6" t="s">
        <v>118</v>
      </c>
      <c r="C176" s="4" t="s">
        <v>116</v>
      </c>
      <c r="D176" s="4"/>
      <c r="E176" s="5"/>
      <c r="F176" s="5"/>
      <c r="G176" s="5"/>
      <c r="H176" s="5"/>
      <c r="I176" s="5"/>
      <c r="J176" s="5"/>
      <c r="K176" s="5"/>
      <c r="L176" s="5"/>
    </row>
    <row r="177" spans="2:12" ht="18.75">
      <c r="B177" s="6" t="s">
        <v>119</v>
      </c>
      <c r="C177" s="4" t="s">
        <v>116</v>
      </c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120</v>
      </c>
      <c r="C178" s="4" t="s">
        <v>116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3" t="s">
        <v>121</v>
      </c>
      <c r="C179" s="4"/>
      <c r="D179" s="4"/>
      <c r="E179" s="13"/>
      <c r="F179" s="5"/>
      <c r="G179" s="5"/>
      <c r="H179" s="5"/>
      <c r="I179" s="5"/>
      <c r="J179" s="5"/>
      <c r="K179" s="5"/>
      <c r="L179" s="5"/>
    </row>
    <row r="180" spans="2:12" ht="37.5">
      <c r="B180" s="6" t="s">
        <v>122</v>
      </c>
      <c r="C180" s="8" t="s">
        <v>124</v>
      </c>
      <c r="D180" s="8">
        <v>1952</v>
      </c>
      <c r="E180" s="5">
        <v>2128</v>
      </c>
      <c r="F180" s="5">
        <v>2032</v>
      </c>
      <c r="G180" s="5">
        <v>2255</v>
      </c>
      <c r="H180" s="5">
        <v>2296</v>
      </c>
      <c r="I180" s="5">
        <v>2494</v>
      </c>
      <c r="J180" s="5">
        <v>2561</v>
      </c>
      <c r="K180" s="5">
        <v>2777</v>
      </c>
      <c r="L180" s="5">
        <v>2891</v>
      </c>
    </row>
    <row r="181" spans="2:12" ht="37.5">
      <c r="B181" s="6" t="s">
        <v>125</v>
      </c>
      <c r="C181" s="4" t="s">
        <v>126</v>
      </c>
      <c r="D181" s="4">
        <v>108</v>
      </c>
      <c r="E181" s="5">
        <v>101.3</v>
      </c>
      <c r="F181" s="5">
        <v>91.9</v>
      </c>
      <c r="G181" s="5">
        <v>106.5</v>
      </c>
      <c r="H181" s="5">
        <v>108.4</v>
      </c>
      <c r="I181" s="5">
        <v>104.8</v>
      </c>
      <c r="J181" s="5">
        <v>105.7</v>
      </c>
      <c r="K181" s="5">
        <v>105.7</v>
      </c>
      <c r="L181" s="5">
        <v>107.2</v>
      </c>
    </row>
    <row r="182" spans="2:12" ht="37.5">
      <c r="B182" s="6" t="s">
        <v>127</v>
      </c>
      <c r="C182" s="4" t="s">
        <v>355</v>
      </c>
      <c r="D182" s="4">
        <v>104.5</v>
      </c>
      <c r="E182" s="5">
        <v>107.6</v>
      </c>
      <c r="F182" s="5">
        <v>103.9</v>
      </c>
      <c r="G182" s="5">
        <v>104.2</v>
      </c>
      <c r="H182" s="5">
        <v>104.2</v>
      </c>
      <c r="I182" s="5">
        <v>105.5</v>
      </c>
      <c r="J182" s="5">
        <v>105.5</v>
      </c>
      <c r="K182" s="5">
        <v>105.3</v>
      </c>
      <c r="L182" s="5">
        <v>105.3</v>
      </c>
    </row>
    <row r="183" spans="2:12" ht="18.75">
      <c r="B183" s="7" t="s">
        <v>128</v>
      </c>
      <c r="C183" s="8" t="s">
        <v>129</v>
      </c>
      <c r="D183" s="8">
        <v>30</v>
      </c>
      <c r="E183" s="5">
        <v>32</v>
      </c>
      <c r="F183" s="5">
        <v>30</v>
      </c>
      <c r="G183" s="5">
        <v>30</v>
      </c>
      <c r="H183" s="5">
        <v>31</v>
      </c>
      <c r="I183" s="5">
        <v>30</v>
      </c>
      <c r="J183" s="5">
        <v>32</v>
      </c>
      <c r="K183" s="5">
        <v>30</v>
      </c>
      <c r="L183" s="5">
        <v>32</v>
      </c>
    </row>
    <row r="184" spans="2:12" ht="18.75">
      <c r="B184" s="7" t="s">
        <v>130</v>
      </c>
      <c r="C184" s="8" t="s">
        <v>131</v>
      </c>
      <c r="D184" s="8">
        <v>78</v>
      </c>
      <c r="E184" s="5">
        <v>65</v>
      </c>
      <c r="F184" s="5">
        <v>64</v>
      </c>
      <c r="G184" s="5">
        <v>65</v>
      </c>
      <c r="H184" s="5">
        <v>65</v>
      </c>
      <c r="I184" s="5">
        <v>65</v>
      </c>
      <c r="J184" s="5">
        <v>65</v>
      </c>
      <c r="K184" s="5">
        <v>65</v>
      </c>
      <c r="L184" s="5">
        <v>65</v>
      </c>
    </row>
    <row r="185" spans="2:12" ht="18.75">
      <c r="B185" s="3" t="s">
        <v>132</v>
      </c>
      <c r="C185" s="4"/>
      <c r="D185" s="4"/>
      <c r="E185" s="5"/>
      <c r="F185" s="5"/>
      <c r="G185" s="5"/>
      <c r="H185" s="5"/>
      <c r="I185" s="5"/>
      <c r="J185" s="5"/>
      <c r="K185" s="5"/>
      <c r="L185" s="5"/>
    </row>
    <row r="186" spans="2:12" ht="39.75" customHeight="1">
      <c r="B186" s="6" t="s">
        <v>133</v>
      </c>
      <c r="C186" s="4" t="s">
        <v>134</v>
      </c>
      <c r="D186" s="4">
        <v>107.9</v>
      </c>
      <c r="E186" s="5">
        <v>114.6</v>
      </c>
      <c r="F186" s="5">
        <v>107.5</v>
      </c>
      <c r="G186" s="5">
        <v>105.5</v>
      </c>
      <c r="H186" s="5">
        <v>105.1</v>
      </c>
      <c r="I186" s="5">
        <v>104.8</v>
      </c>
      <c r="J186" s="5">
        <v>104</v>
      </c>
      <c r="K186" s="5">
        <v>104.3</v>
      </c>
      <c r="L186" s="5">
        <v>104</v>
      </c>
    </row>
    <row r="187" spans="2:12" ht="37.5">
      <c r="B187" s="7" t="s">
        <v>135</v>
      </c>
      <c r="C187" s="9" t="s">
        <v>124</v>
      </c>
      <c r="D187" s="9">
        <v>3099.6</v>
      </c>
      <c r="E187" s="5">
        <v>3529</v>
      </c>
      <c r="F187" s="5">
        <v>3717.1</v>
      </c>
      <c r="G187" s="5">
        <v>3855.2</v>
      </c>
      <c r="H187" s="5">
        <v>3867.8</v>
      </c>
      <c r="I187" s="5">
        <v>4016</v>
      </c>
      <c r="J187" s="5">
        <v>4054.6</v>
      </c>
      <c r="K187" s="5">
        <v>4230.9</v>
      </c>
      <c r="L187" s="5">
        <v>4288.7</v>
      </c>
    </row>
    <row r="188" spans="2:12" ht="37.5">
      <c r="B188" s="7" t="s">
        <v>135</v>
      </c>
      <c r="C188" s="9" t="s">
        <v>126</v>
      </c>
      <c r="D188" s="9">
        <v>95.2</v>
      </c>
      <c r="E188" s="5">
        <v>98.3</v>
      </c>
      <c r="F188" s="5">
        <v>97.8</v>
      </c>
      <c r="G188" s="5">
        <v>98.4</v>
      </c>
      <c r="H188" s="5">
        <v>99.1</v>
      </c>
      <c r="I188" s="5">
        <v>99.4</v>
      </c>
      <c r="J188" s="5">
        <v>100.7</v>
      </c>
      <c r="K188" s="5">
        <v>101.3</v>
      </c>
      <c r="L188" s="5">
        <v>101.9</v>
      </c>
    </row>
    <row r="189" spans="2:12" ht="18.75">
      <c r="B189" s="6" t="s">
        <v>136</v>
      </c>
      <c r="C189" s="4" t="s">
        <v>355</v>
      </c>
      <c r="D189" s="4">
        <v>107.7</v>
      </c>
      <c r="E189" s="5">
        <v>115.8</v>
      </c>
      <c r="F189" s="5">
        <v>107.7</v>
      </c>
      <c r="G189" s="5">
        <v>105.4</v>
      </c>
      <c r="H189" s="5">
        <v>105</v>
      </c>
      <c r="I189" s="5">
        <v>104.8</v>
      </c>
      <c r="J189" s="5">
        <v>104.1</v>
      </c>
      <c r="K189" s="5">
        <v>104</v>
      </c>
      <c r="L189" s="5">
        <v>103.8</v>
      </c>
    </row>
    <row r="190" spans="2:12" ht="18.75">
      <c r="B190" s="6" t="s">
        <v>137</v>
      </c>
      <c r="C190" s="4" t="s">
        <v>367</v>
      </c>
      <c r="D190" s="4">
        <v>523</v>
      </c>
      <c r="E190" s="5">
        <v>545</v>
      </c>
      <c r="F190" s="5">
        <v>604.5</v>
      </c>
      <c r="G190" s="5">
        <v>648.5</v>
      </c>
      <c r="H190" s="5">
        <v>648.6</v>
      </c>
      <c r="I190" s="5">
        <v>695.2</v>
      </c>
      <c r="J190" s="5">
        <v>696.1</v>
      </c>
      <c r="K190" s="5">
        <v>742.5</v>
      </c>
      <c r="L190" s="5">
        <v>745.6</v>
      </c>
    </row>
    <row r="191" spans="2:12" ht="37.5">
      <c r="B191" s="6" t="s">
        <v>137</v>
      </c>
      <c r="C191" s="4" t="s">
        <v>126</v>
      </c>
      <c r="D191" s="4">
        <v>100.2</v>
      </c>
      <c r="E191" s="5">
        <v>89.5</v>
      </c>
      <c r="F191" s="5">
        <v>102.7</v>
      </c>
      <c r="G191" s="5">
        <v>101.4</v>
      </c>
      <c r="H191" s="5">
        <v>101.8</v>
      </c>
      <c r="I191" s="5">
        <v>101.9</v>
      </c>
      <c r="J191" s="5">
        <v>102.7</v>
      </c>
      <c r="K191" s="5">
        <v>102.3</v>
      </c>
      <c r="L191" s="5">
        <v>102.8</v>
      </c>
    </row>
    <row r="192" spans="2:12" s="19" customFormat="1" ht="37.5">
      <c r="B192" s="6" t="s">
        <v>402</v>
      </c>
      <c r="C192" s="4" t="s">
        <v>134</v>
      </c>
      <c r="D192" s="4">
        <v>106</v>
      </c>
      <c r="E192" s="5">
        <v>116.4</v>
      </c>
      <c r="F192" s="5">
        <v>108</v>
      </c>
      <c r="G192" s="5">
        <v>105.8</v>
      </c>
      <c r="H192" s="5">
        <v>105.4</v>
      </c>
      <c r="I192" s="5">
        <v>105.2</v>
      </c>
      <c r="J192" s="5">
        <v>104.5</v>
      </c>
      <c r="K192" s="5">
        <v>104.4</v>
      </c>
      <c r="L192" s="5">
        <v>104.2</v>
      </c>
    </row>
    <row r="193" spans="2:12" ht="18.75">
      <c r="B193" s="14" t="s">
        <v>138</v>
      </c>
      <c r="C193" s="8"/>
      <c r="D193" s="8"/>
      <c r="E193" s="5"/>
      <c r="F193" s="5"/>
      <c r="G193" s="5"/>
      <c r="H193" s="5"/>
      <c r="I193" s="5"/>
      <c r="J193" s="5"/>
      <c r="K193" s="5"/>
      <c r="L193" s="5"/>
    </row>
    <row r="194" spans="2:12" ht="37.5">
      <c r="B194" s="7" t="s">
        <v>139</v>
      </c>
      <c r="C194" s="9" t="s">
        <v>409</v>
      </c>
      <c r="D194" s="9">
        <v>63.2</v>
      </c>
      <c r="E194" s="5"/>
      <c r="F194" s="5"/>
      <c r="G194" s="5"/>
      <c r="H194" s="5"/>
      <c r="I194" s="5"/>
      <c r="J194" s="5"/>
      <c r="K194" s="5"/>
      <c r="L194" s="5"/>
    </row>
    <row r="195" spans="2:12" ht="37.5">
      <c r="B195" s="7" t="s">
        <v>140</v>
      </c>
      <c r="C195" s="9" t="s">
        <v>409</v>
      </c>
      <c r="D195" s="9">
        <v>26.4</v>
      </c>
      <c r="E195" s="5"/>
      <c r="F195" s="5"/>
      <c r="G195" s="5"/>
      <c r="H195" s="5"/>
      <c r="I195" s="5"/>
      <c r="J195" s="5"/>
      <c r="K195" s="5"/>
      <c r="L195" s="5"/>
    </row>
    <row r="196" spans="2:12" ht="18.75">
      <c r="B196" s="7" t="s">
        <v>141</v>
      </c>
      <c r="C196" s="9" t="s">
        <v>42</v>
      </c>
      <c r="D196" s="9">
        <v>1286.7</v>
      </c>
      <c r="E196" s="15">
        <v>1437.6</v>
      </c>
      <c r="F196" s="15">
        <v>1558</v>
      </c>
      <c r="G196" s="15">
        <v>1666.6</v>
      </c>
      <c r="H196" s="15">
        <v>1676.7</v>
      </c>
      <c r="I196" s="15">
        <v>1783.1</v>
      </c>
      <c r="J196" s="15">
        <v>1790.9</v>
      </c>
      <c r="K196" s="15">
        <v>1926.6</v>
      </c>
      <c r="L196" s="15">
        <v>1946.3</v>
      </c>
    </row>
    <row r="197" spans="2:12" ht="37.5">
      <c r="B197" s="7" t="s">
        <v>141</v>
      </c>
      <c r="C197" s="4" t="s">
        <v>126</v>
      </c>
      <c r="D197" s="4">
        <v>100.5</v>
      </c>
      <c r="E197" s="5">
        <v>104</v>
      </c>
      <c r="F197" s="5">
        <v>101.1</v>
      </c>
      <c r="G197" s="5">
        <v>101.2</v>
      </c>
      <c r="H197" s="5">
        <v>102.3</v>
      </c>
      <c r="I197" s="5">
        <v>101.8</v>
      </c>
      <c r="J197" s="5">
        <v>102.6</v>
      </c>
      <c r="K197" s="5">
        <v>103.1</v>
      </c>
      <c r="L197" s="5">
        <v>103.9</v>
      </c>
    </row>
    <row r="198" spans="2:12" ht="18.75">
      <c r="B198" s="6" t="s">
        <v>142</v>
      </c>
      <c r="C198" s="4" t="s">
        <v>355</v>
      </c>
      <c r="D198" s="4">
        <v>107.1</v>
      </c>
      <c r="E198" s="5">
        <v>107.4</v>
      </c>
      <c r="F198" s="5">
        <v>107.2</v>
      </c>
      <c r="G198" s="5">
        <v>105.7</v>
      </c>
      <c r="H198" s="5">
        <v>105.2</v>
      </c>
      <c r="I198" s="5">
        <v>105.1</v>
      </c>
      <c r="J198" s="5">
        <v>104.1</v>
      </c>
      <c r="K198" s="5">
        <v>104.8</v>
      </c>
      <c r="L198" s="5">
        <v>104.6</v>
      </c>
    </row>
    <row r="199" spans="2:12" ht="37.5">
      <c r="B199" s="3" t="s">
        <v>403</v>
      </c>
      <c r="C199" s="4"/>
      <c r="D199" s="4"/>
      <c r="E199" s="5"/>
      <c r="F199" s="5"/>
      <c r="G199" s="5"/>
      <c r="H199" s="5"/>
      <c r="I199" s="5"/>
      <c r="J199" s="5"/>
      <c r="K199" s="5"/>
      <c r="L199" s="5"/>
    </row>
    <row r="200" spans="2:12" ht="40.5" customHeight="1">
      <c r="B200" s="6" t="s">
        <v>404</v>
      </c>
      <c r="C200" s="4" t="s">
        <v>143</v>
      </c>
      <c r="D200" s="4">
        <v>333</v>
      </c>
      <c r="E200" s="5">
        <v>346</v>
      </c>
      <c r="F200" s="5">
        <v>350</v>
      </c>
      <c r="G200" s="5">
        <v>352</v>
      </c>
      <c r="H200" s="5">
        <v>362</v>
      </c>
      <c r="I200" s="5">
        <v>363</v>
      </c>
      <c r="J200" s="5">
        <v>371</v>
      </c>
      <c r="K200" s="5">
        <v>368</v>
      </c>
      <c r="L200" s="5">
        <v>381</v>
      </c>
    </row>
    <row r="201" spans="2:12" ht="37.5">
      <c r="B201" s="6" t="s">
        <v>144</v>
      </c>
      <c r="C201" s="4"/>
      <c r="D201" s="4"/>
      <c r="E201" s="5"/>
      <c r="F201" s="5"/>
      <c r="G201" s="5"/>
      <c r="H201" s="5"/>
      <c r="I201" s="5"/>
      <c r="J201" s="5"/>
      <c r="K201" s="5"/>
      <c r="L201" s="5"/>
    </row>
    <row r="202" spans="2:12" ht="18.75">
      <c r="B202" s="6" t="s">
        <v>145</v>
      </c>
      <c r="C202" s="4" t="s">
        <v>143</v>
      </c>
      <c r="D202" s="4">
        <v>2</v>
      </c>
      <c r="E202" s="5">
        <v>2</v>
      </c>
      <c r="F202" s="5">
        <v>2</v>
      </c>
      <c r="G202" s="5">
        <v>3</v>
      </c>
      <c r="H202" s="5">
        <v>3</v>
      </c>
      <c r="I202" s="5">
        <v>3</v>
      </c>
      <c r="J202" s="5">
        <v>3</v>
      </c>
      <c r="K202" s="5">
        <v>3</v>
      </c>
      <c r="L202" s="5">
        <v>4</v>
      </c>
    </row>
    <row r="203" spans="2:12" ht="18.75">
      <c r="B203" s="6" t="s">
        <v>146</v>
      </c>
      <c r="C203" s="8" t="s">
        <v>143</v>
      </c>
      <c r="D203" s="8">
        <v>34</v>
      </c>
      <c r="E203" s="5">
        <v>37</v>
      </c>
      <c r="F203" s="5">
        <v>38</v>
      </c>
      <c r="G203" s="5">
        <v>38</v>
      </c>
      <c r="H203" s="5">
        <v>40</v>
      </c>
      <c r="I203" s="5">
        <v>40</v>
      </c>
      <c r="J203" s="5">
        <v>40</v>
      </c>
      <c r="K203" s="5">
        <v>40</v>
      </c>
      <c r="L203" s="5">
        <v>43</v>
      </c>
    </row>
    <row r="204" spans="2:12" ht="18.75">
      <c r="B204" s="6" t="s">
        <v>147</v>
      </c>
      <c r="C204" s="4" t="s">
        <v>143</v>
      </c>
      <c r="D204" s="4">
        <v>14</v>
      </c>
      <c r="E204" s="5">
        <v>15</v>
      </c>
      <c r="F204" s="5">
        <v>16</v>
      </c>
      <c r="G204" s="5">
        <v>16</v>
      </c>
      <c r="H204" s="5">
        <v>16</v>
      </c>
      <c r="I204" s="5">
        <v>17</v>
      </c>
      <c r="J204" s="5">
        <v>17</v>
      </c>
      <c r="K204" s="5">
        <v>17</v>
      </c>
      <c r="L204" s="5">
        <v>17</v>
      </c>
    </row>
    <row r="205" spans="2:12" ht="18.75">
      <c r="B205" s="6" t="s">
        <v>148</v>
      </c>
      <c r="C205" s="8" t="s">
        <v>143</v>
      </c>
      <c r="D205" s="8">
        <v>33</v>
      </c>
      <c r="E205" s="5">
        <v>34</v>
      </c>
      <c r="F205" s="5">
        <v>35</v>
      </c>
      <c r="G205" s="5">
        <v>35</v>
      </c>
      <c r="H205" s="5">
        <v>36</v>
      </c>
      <c r="I205" s="5">
        <v>36</v>
      </c>
      <c r="J205" s="5">
        <v>38</v>
      </c>
      <c r="K205" s="5">
        <v>37</v>
      </c>
      <c r="L205" s="5">
        <v>39</v>
      </c>
    </row>
    <row r="206" spans="2:12" ht="56.25">
      <c r="B206" s="6" t="s">
        <v>149</v>
      </c>
      <c r="C206" s="8" t="s">
        <v>143</v>
      </c>
      <c r="D206" s="8">
        <v>79</v>
      </c>
      <c r="E206" s="5">
        <v>83</v>
      </c>
      <c r="F206" s="5">
        <v>83</v>
      </c>
      <c r="G206" s="5">
        <v>84</v>
      </c>
      <c r="H206" s="5">
        <v>87</v>
      </c>
      <c r="I206" s="5">
        <v>88</v>
      </c>
      <c r="J206" s="5">
        <v>91</v>
      </c>
      <c r="K206" s="5">
        <v>92</v>
      </c>
      <c r="L206" s="5">
        <v>94</v>
      </c>
    </row>
    <row r="207" spans="2:12" ht="18.75">
      <c r="B207" s="6" t="s">
        <v>150</v>
      </c>
      <c r="C207" s="8" t="s">
        <v>143</v>
      </c>
      <c r="D207" s="8">
        <v>16</v>
      </c>
      <c r="E207" s="5">
        <v>18</v>
      </c>
      <c r="F207" s="5">
        <v>18</v>
      </c>
      <c r="G207" s="5">
        <v>18</v>
      </c>
      <c r="H207" s="5">
        <v>19</v>
      </c>
      <c r="I207" s="5">
        <v>19</v>
      </c>
      <c r="J207" s="5">
        <v>19</v>
      </c>
      <c r="K207" s="5">
        <v>19</v>
      </c>
      <c r="L207" s="5">
        <v>20</v>
      </c>
    </row>
    <row r="208" spans="2:12" ht="37.5">
      <c r="B208" s="6" t="s">
        <v>151</v>
      </c>
      <c r="C208" s="8" t="s">
        <v>143</v>
      </c>
      <c r="D208" s="8">
        <v>57</v>
      </c>
      <c r="E208" s="5">
        <v>57</v>
      </c>
      <c r="F208" s="5">
        <v>58</v>
      </c>
      <c r="G208" s="5">
        <v>58</v>
      </c>
      <c r="H208" s="5">
        <v>61</v>
      </c>
      <c r="I208" s="5">
        <v>60</v>
      </c>
      <c r="J208" s="5">
        <v>63</v>
      </c>
      <c r="K208" s="5">
        <v>60</v>
      </c>
      <c r="L208" s="5">
        <v>64</v>
      </c>
    </row>
    <row r="209" spans="2:12" ht="18.75">
      <c r="B209" s="6" t="s">
        <v>152</v>
      </c>
      <c r="C209" s="8" t="s">
        <v>143</v>
      </c>
      <c r="D209" s="8"/>
      <c r="E209" s="5"/>
      <c r="F209" s="5"/>
      <c r="G209" s="5"/>
      <c r="H209" s="5"/>
      <c r="I209" s="5"/>
      <c r="J209" s="5"/>
      <c r="K209" s="5"/>
      <c r="L209" s="5"/>
    </row>
    <row r="210" spans="2:12" ht="56.25">
      <c r="B210" s="6" t="s">
        <v>406</v>
      </c>
      <c r="C210" s="8" t="s">
        <v>153</v>
      </c>
      <c r="D210" s="8">
        <v>4.188</v>
      </c>
      <c r="E210" s="5">
        <v>4.392</v>
      </c>
      <c r="F210" s="5">
        <v>4.499</v>
      </c>
      <c r="G210" s="5">
        <v>4.582</v>
      </c>
      <c r="H210" s="5">
        <v>4.762</v>
      </c>
      <c r="I210" s="5">
        <v>4.811</v>
      </c>
      <c r="J210" s="5">
        <v>4.976</v>
      </c>
      <c r="K210" s="5">
        <v>4.983</v>
      </c>
      <c r="L210" s="5">
        <v>5.128</v>
      </c>
    </row>
    <row r="211" spans="2:12" ht="37.5">
      <c r="B211" s="6" t="s">
        <v>144</v>
      </c>
      <c r="C211" s="16"/>
      <c r="D211" s="16"/>
      <c r="E211" s="5"/>
      <c r="F211" s="5"/>
      <c r="G211" s="5"/>
      <c r="H211" s="5"/>
      <c r="I211" s="5"/>
      <c r="J211" s="5"/>
      <c r="K211" s="5"/>
      <c r="L211" s="5"/>
    </row>
    <row r="212" spans="2:12" ht="18.75">
      <c r="B212" s="6" t="s">
        <v>145</v>
      </c>
      <c r="C212" s="4" t="s">
        <v>153</v>
      </c>
      <c r="D212" s="4">
        <v>0.162</v>
      </c>
      <c r="E212" s="5">
        <v>0.167</v>
      </c>
      <c r="F212" s="5">
        <v>0.173</v>
      </c>
      <c r="G212" s="5">
        <v>0.204</v>
      </c>
      <c r="H212" s="5">
        <v>0.21</v>
      </c>
      <c r="I212" s="5">
        <v>0.21</v>
      </c>
      <c r="J212" s="5">
        <v>0.215</v>
      </c>
      <c r="K212" s="5">
        <v>0.212</v>
      </c>
      <c r="L212" s="5">
        <v>0.217</v>
      </c>
    </row>
    <row r="213" spans="2:12" ht="18.75">
      <c r="B213" s="6" t="s">
        <v>146</v>
      </c>
      <c r="C213" s="4" t="s">
        <v>153</v>
      </c>
      <c r="D213" s="4">
        <v>1.158</v>
      </c>
      <c r="E213" s="5">
        <v>1.243</v>
      </c>
      <c r="F213" s="5">
        <v>1.308</v>
      </c>
      <c r="G213" s="5">
        <v>1.325</v>
      </c>
      <c r="H213" s="5">
        <v>1.431</v>
      </c>
      <c r="I213" s="5">
        <v>1.436</v>
      </c>
      <c r="J213" s="5">
        <v>1.441</v>
      </c>
      <c r="K213" s="5">
        <v>1.445</v>
      </c>
      <c r="L213" s="5">
        <v>1.543</v>
      </c>
    </row>
    <row r="214" spans="2:12" ht="18.75">
      <c r="B214" s="6" t="s">
        <v>147</v>
      </c>
      <c r="C214" s="4" t="s">
        <v>153</v>
      </c>
      <c r="D214" s="4">
        <v>0.456</v>
      </c>
      <c r="E214" s="5">
        <v>0.459</v>
      </c>
      <c r="F214" s="5">
        <v>0.467</v>
      </c>
      <c r="G214" s="5">
        <v>0.474</v>
      </c>
      <c r="H214" s="5">
        <v>0.481</v>
      </c>
      <c r="I214" s="5">
        <v>0.482</v>
      </c>
      <c r="J214" s="5">
        <v>0.488</v>
      </c>
      <c r="K214" s="5">
        <v>0.489</v>
      </c>
      <c r="L214" s="5">
        <v>0.491</v>
      </c>
    </row>
    <row r="215" spans="2:12" ht="18.75">
      <c r="B215" s="6" t="s">
        <v>148</v>
      </c>
      <c r="C215" s="4" t="s">
        <v>153</v>
      </c>
      <c r="D215" s="4">
        <v>0.468</v>
      </c>
      <c r="E215" s="5">
        <v>0.475</v>
      </c>
      <c r="F215" s="5">
        <v>0.482</v>
      </c>
      <c r="G215" s="5">
        <v>0.483</v>
      </c>
      <c r="H215" s="5">
        <v>0.491</v>
      </c>
      <c r="I215" s="5">
        <v>0.497</v>
      </c>
      <c r="J215" s="5">
        <v>0.602</v>
      </c>
      <c r="K215" s="5">
        <v>0.603</v>
      </c>
      <c r="L215" s="5">
        <v>0.607</v>
      </c>
    </row>
    <row r="216" spans="2:12" ht="56.25">
      <c r="B216" s="6" t="s">
        <v>149</v>
      </c>
      <c r="C216" s="4" t="s">
        <v>153</v>
      </c>
      <c r="D216" s="4">
        <v>0.803</v>
      </c>
      <c r="E216" s="5">
        <v>0.876</v>
      </c>
      <c r="F216" s="5">
        <v>0.878</v>
      </c>
      <c r="G216" s="5">
        <v>0.894</v>
      </c>
      <c r="H216" s="5">
        <v>0.934</v>
      </c>
      <c r="I216" s="5">
        <v>0.944</v>
      </c>
      <c r="J216" s="5">
        <v>0.957</v>
      </c>
      <c r="K216" s="5">
        <v>0.975</v>
      </c>
      <c r="L216" s="5">
        <v>0.987</v>
      </c>
    </row>
    <row r="217" spans="2:12" ht="18.75">
      <c r="B217" s="6" t="s">
        <v>150</v>
      </c>
      <c r="C217" s="4" t="s">
        <v>153</v>
      </c>
      <c r="D217" s="4">
        <v>0.35</v>
      </c>
      <c r="E217" s="5">
        <v>0.379</v>
      </c>
      <c r="F217" s="5">
        <v>0.398</v>
      </c>
      <c r="G217" s="5">
        <v>0.409</v>
      </c>
      <c r="H217" s="5">
        <v>0.417</v>
      </c>
      <c r="I217" s="5">
        <v>0.43</v>
      </c>
      <c r="J217" s="5">
        <v>0.423</v>
      </c>
      <c r="K217" s="5">
        <v>0.426</v>
      </c>
      <c r="L217" s="5">
        <v>0.432</v>
      </c>
    </row>
    <row r="218" spans="2:12" ht="37.5">
      <c r="B218" s="6" t="s">
        <v>154</v>
      </c>
      <c r="C218" s="4" t="s">
        <v>153</v>
      </c>
      <c r="D218" s="4">
        <v>0.792</v>
      </c>
      <c r="E218" s="5">
        <v>0.793</v>
      </c>
      <c r="F218" s="5">
        <v>0.793</v>
      </c>
      <c r="G218" s="5">
        <v>0.793</v>
      </c>
      <c r="H218" s="5">
        <v>0.798</v>
      </c>
      <c r="I218" s="5">
        <v>0.812</v>
      </c>
      <c r="J218" s="5">
        <v>0.85</v>
      </c>
      <c r="K218" s="5">
        <v>0.833</v>
      </c>
      <c r="L218" s="5">
        <v>0.851</v>
      </c>
    </row>
    <row r="219" spans="2:12" ht="18.75">
      <c r="B219" s="6" t="s">
        <v>155</v>
      </c>
      <c r="C219" s="4" t="s">
        <v>153</v>
      </c>
      <c r="D219" s="4"/>
      <c r="E219" s="5"/>
      <c r="F219" s="5"/>
      <c r="G219" s="5"/>
      <c r="H219" s="5"/>
      <c r="I219" s="5"/>
      <c r="J219" s="5"/>
      <c r="K219" s="5"/>
      <c r="L219" s="5"/>
    </row>
    <row r="220" spans="2:12" ht="37.5">
      <c r="B220" s="6" t="s">
        <v>405</v>
      </c>
      <c r="C220" s="4" t="s">
        <v>156</v>
      </c>
      <c r="D220" s="4">
        <v>6.5178</v>
      </c>
      <c r="E220" s="5">
        <v>6.5905</v>
      </c>
      <c r="F220" s="5">
        <v>6.9546</v>
      </c>
      <c r="G220" s="5">
        <v>7.0265</v>
      </c>
      <c r="H220" s="5">
        <v>7.3379</v>
      </c>
      <c r="I220" s="5">
        <v>7.1946</v>
      </c>
      <c r="J220" s="5">
        <v>7.6095</v>
      </c>
      <c r="K220" s="5">
        <v>7.5174</v>
      </c>
      <c r="L220" s="5">
        <v>8.0013</v>
      </c>
    </row>
    <row r="221" spans="2:12" ht="18.75">
      <c r="B221" s="6" t="s">
        <v>157</v>
      </c>
      <c r="C221" s="4"/>
      <c r="D221" s="4"/>
      <c r="E221" s="5"/>
      <c r="F221" s="5"/>
      <c r="G221" s="5"/>
      <c r="H221" s="5"/>
      <c r="I221" s="5"/>
      <c r="J221" s="5"/>
      <c r="K221" s="5"/>
      <c r="L221" s="5"/>
    </row>
    <row r="222" spans="2:12" ht="18.75">
      <c r="B222" s="6" t="s">
        <v>145</v>
      </c>
      <c r="C222" s="4" t="s">
        <v>156</v>
      </c>
      <c r="D222" s="4">
        <v>0.2876</v>
      </c>
      <c r="E222" s="5">
        <v>0.2923</v>
      </c>
      <c r="F222" s="5">
        <v>0.2949</v>
      </c>
      <c r="G222" s="5">
        <v>0.2952</v>
      </c>
      <c r="H222" s="5">
        <v>0.3127</v>
      </c>
      <c r="I222" s="5">
        <v>0.3451</v>
      </c>
      <c r="J222" s="5">
        <v>0.3639</v>
      </c>
      <c r="K222" s="5">
        <v>0.3863</v>
      </c>
      <c r="L222" s="5">
        <v>0.4151</v>
      </c>
    </row>
    <row r="223" spans="2:12" ht="18.75">
      <c r="B223" s="6" t="s">
        <v>146</v>
      </c>
      <c r="C223" s="4" t="s">
        <v>156</v>
      </c>
      <c r="D223" s="4">
        <v>1.0226</v>
      </c>
      <c r="E223" s="5">
        <v>1.0486</v>
      </c>
      <c r="F223" s="5">
        <v>1.2668</v>
      </c>
      <c r="G223" s="5">
        <v>1.2833</v>
      </c>
      <c r="H223" s="5">
        <v>1.4674</v>
      </c>
      <c r="I223" s="5">
        <v>1.3154</v>
      </c>
      <c r="J223" s="5">
        <v>1.533</v>
      </c>
      <c r="K223" s="5">
        <v>1.3688</v>
      </c>
      <c r="L223" s="5">
        <v>1.5844</v>
      </c>
    </row>
    <row r="224" spans="2:12" ht="18.75">
      <c r="B224" s="6" t="s">
        <v>147</v>
      </c>
      <c r="C224" s="4" t="s">
        <v>156</v>
      </c>
      <c r="D224" s="4">
        <v>0.8772</v>
      </c>
      <c r="E224" s="5">
        <v>0.8898</v>
      </c>
      <c r="F224" s="5">
        <v>0.9017</v>
      </c>
      <c r="G224" s="5">
        <v>0.9058</v>
      </c>
      <c r="H224" s="5">
        <v>0.945</v>
      </c>
      <c r="I224" s="5">
        <v>0.9549</v>
      </c>
      <c r="J224" s="5">
        <v>0.9733</v>
      </c>
      <c r="K224" s="5">
        <v>0.9874</v>
      </c>
      <c r="L224" s="5">
        <v>0.9787</v>
      </c>
    </row>
    <row r="225" spans="2:12" ht="18.75">
      <c r="B225" s="6" t="s">
        <v>148</v>
      </c>
      <c r="C225" s="4" t="s">
        <v>156</v>
      </c>
      <c r="D225" s="4">
        <v>0.7628</v>
      </c>
      <c r="E225" s="5">
        <v>0.7804</v>
      </c>
      <c r="F225" s="5">
        <v>0.8006</v>
      </c>
      <c r="G225" s="5">
        <v>0.8026</v>
      </c>
      <c r="H225" s="5">
        <v>0.8214</v>
      </c>
      <c r="I225" s="5">
        <v>0.8202</v>
      </c>
      <c r="J225" s="5">
        <v>0.8446</v>
      </c>
      <c r="K225" s="5">
        <v>0.8451</v>
      </c>
      <c r="L225" s="5">
        <v>0.8777</v>
      </c>
    </row>
    <row r="226" spans="2:12" ht="56.25">
      <c r="B226" s="6" t="s">
        <v>149</v>
      </c>
      <c r="C226" s="4" t="s">
        <v>156</v>
      </c>
      <c r="D226" s="4">
        <v>1.6001</v>
      </c>
      <c r="E226" s="5">
        <v>1.6559</v>
      </c>
      <c r="F226" s="5">
        <v>1.6868</v>
      </c>
      <c r="G226" s="5">
        <v>1.7029</v>
      </c>
      <c r="H226" s="5">
        <v>1.7628</v>
      </c>
      <c r="I226" s="5">
        <v>1.7558</v>
      </c>
      <c r="J226" s="5">
        <v>1.769</v>
      </c>
      <c r="K226" s="5">
        <v>1.815</v>
      </c>
      <c r="L226" s="5">
        <v>1.8127</v>
      </c>
    </row>
    <row r="227" spans="2:12" ht="18.75">
      <c r="B227" s="6" t="s">
        <v>150</v>
      </c>
      <c r="C227" s="4" t="s">
        <v>156</v>
      </c>
      <c r="D227" s="4">
        <v>0.6198</v>
      </c>
      <c r="E227" s="5">
        <v>0.6165</v>
      </c>
      <c r="F227" s="5">
        <v>0.6219</v>
      </c>
      <c r="G227" s="5">
        <v>0.6243</v>
      </c>
      <c r="H227" s="5">
        <v>0.641</v>
      </c>
      <c r="I227" s="5">
        <v>0.6325</v>
      </c>
      <c r="J227" s="5">
        <v>0.6658</v>
      </c>
      <c r="K227" s="5">
        <v>0.6578</v>
      </c>
      <c r="L227" s="5">
        <v>0.6873</v>
      </c>
    </row>
    <row r="228" spans="2:12" ht="37.5">
      <c r="B228" s="6" t="s">
        <v>151</v>
      </c>
      <c r="C228" s="4" t="s">
        <v>156</v>
      </c>
      <c r="D228" s="4">
        <v>0.456</v>
      </c>
      <c r="E228" s="5">
        <v>0.4663</v>
      </c>
      <c r="F228" s="5">
        <v>0.4692</v>
      </c>
      <c r="G228" s="5">
        <v>0.4785</v>
      </c>
      <c r="H228" s="5">
        <v>0.4906</v>
      </c>
      <c r="I228" s="5">
        <v>0.5048</v>
      </c>
      <c r="J228" s="5">
        <v>0.5152</v>
      </c>
      <c r="K228" s="5">
        <v>0.5204</v>
      </c>
      <c r="L228" s="5">
        <v>0.5356</v>
      </c>
    </row>
    <row r="229" spans="2:12" ht="18.75">
      <c r="B229" s="6" t="s">
        <v>53</v>
      </c>
      <c r="C229" s="4"/>
      <c r="D229" s="4"/>
      <c r="E229" s="5"/>
      <c r="F229" s="5"/>
      <c r="G229" s="5"/>
      <c r="H229" s="5"/>
      <c r="I229" s="5"/>
      <c r="J229" s="5"/>
      <c r="K229" s="5"/>
      <c r="L229" s="5"/>
    </row>
    <row r="230" spans="2:12" ht="18.75">
      <c r="B230" s="6" t="s">
        <v>158</v>
      </c>
      <c r="C230" s="4" t="s">
        <v>156</v>
      </c>
      <c r="D230" s="4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159</v>
      </c>
      <c r="C231" s="4"/>
      <c r="D231" s="4"/>
      <c r="E231" s="5"/>
      <c r="F231" s="5"/>
      <c r="G231" s="5"/>
      <c r="H231" s="5"/>
      <c r="I231" s="5"/>
      <c r="J231" s="5"/>
      <c r="K231" s="5"/>
      <c r="L231" s="5"/>
    </row>
    <row r="232" spans="2:12" ht="37.5">
      <c r="B232" s="7" t="s">
        <v>160</v>
      </c>
      <c r="C232" s="4" t="s">
        <v>124</v>
      </c>
      <c r="D232" s="33">
        <v>4207.854</v>
      </c>
      <c r="E232" s="33">
        <v>3133.9</v>
      </c>
      <c r="F232" s="34">
        <v>3122.6179600000005</v>
      </c>
      <c r="G232" s="34">
        <v>3278.7488580000004</v>
      </c>
      <c r="H232" s="34">
        <v>3453.0143598027007</v>
      </c>
      <c r="I232" s="34">
        <v>3616.65200617364</v>
      </c>
      <c r="J232" s="34">
        <v>3900.80677697964</v>
      </c>
      <c r="K232" s="34">
        <v>4343.931969400522</v>
      </c>
      <c r="L232" s="34">
        <v>4716.937588535399</v>
      </c>
    </row>
    <row r="233" spans="2:12" ht="37.5">
      <c r="B233" s="7" t="s">
        <v>161</v>
      </c>
      <c r="C233" s="4" t="s">
        <v>126</v>
      </c>
      <c r="D233" s="35">
        <v>149.2</v>
      </c>
      <c r="E233" s="5">
        <v>65.73468132391781</v>
      </c>
      <c r="F233" s="5">
        <v>94.00000000000001</v>
      </c>
      <c r="G233" s="5">
        <v>100</v>
      </c>
      <c r="H233" s="5">
        <v>105.31500000000001</v>
      </c>
      <c r="I233" s="5">
        <v>105.55584342021227</v>
      </c>
      <c r="J233" s="5">
        <v>108.10350212005619</v>
      </c>
      <c r="K233" s="5">
        <v>115.26795098053547</v>
      </c>
      <c r="L233" s="5">
        <v>116.0480834894712</v>
      </c>
    </row>
    <row r="234" spans="2:12" ht="18.75">
      <c r="B234" s="6" t="s">
        <v>162</v>
      </c>
      <c r="C234" s="4" t="s">
        <v>355</v>
      </c>
      <c r="D234" s="33">
        <v>103.5</v>
      </c>
      <c r="E234" s="33">
        <v>113.3</v>
      </c>
      <c r="F234" s="33">
        <v>106</v>
      </c>
      <c r="G234" s="33">
        <v>105</v>
      </c>
      <c r="H234" s="33">
        <v>105</v>
      </c>
      <c r="I234" s="33">
        <v>104.5</v>
      </c>
      <c r="J234" s="33">
        <v>104.5</v>
      </c>
      <c r="K234" s="33">
        <v>104.2</v>
      </c>
      <c r="L234" s="33">
        <v>104.2</v>
      </c>
    </row>
    <row r="235" spans="2:12" ht="75">
      <c r="B235" s="6" t="s">
        <v>163</v>
      </c>
      <c r="C235" s="4" t="s">
        <v>367</v>
      </c>
      <c r="D235" s="36">
        <f>D239+D241+D243+D249+D279+D281+D283+D285+D287+D289+D291+D293+D295+D297+D299</f>
        <v>2164.1</v>
      </c>
      <c r="E235" s="36">
        <f>E239+E241+E243+E249+E279+E281+E283+E285+E287+E289+E291+E293+E295+E297+E299-0.2</f>
        <v>2169.3</v>
      </c>
      <c r="F235" s="36">
        <f aca="true" t="shared" si="0" ref="F235:L235">F239+F241+F243+F249+F279+F281+F283+F285+F287+F289+F291+F293+F295+F297+F299</f>
        <v>2198.61</v>
      </c>
      <c r="G235" s="36">
        <f t="shared" si="0"/>
        <v>2309.8499999999995</v>
      </c>
      <c r="H235" s="36">
        <f t="shared" si="0"/>
        <v>2440.0900000000006</v>
      </c>
      <c r="I235" s="36">
        <f t="shared" si="0"/>
        <v>2579.13</v>
      </c>
      <c r="J235" s="36">
        <f t="shared" si="0"/>
        <v>2762.18</v>
      </c>
      <c r="K235" s="36">
        <f t="shared" si="0"/>
        <v>2966.6</v>
      </c>
      <c r="L235" s="36">
        <f t="shared" si="0"/>
        <v>3210.8599999999997</v>
      </c>
    </row>
    <row r="236" spans="2:12" ht="37.5">
      <c r="B236" s="6" t="s">
        <v>164</v>
      </c>
      <c r="C236" s="4" t="s">
        <v>126</v>
      </c>
      <c r="D236" s="33">
        <v>149.2</v>
      </c>
      <c r="E236" s="33">
        <f>E235/D235/E237*10000</f>
        <v>88.4733315488853</v>
      </c>
      <c r="F236" s="33">
        <f>F235/E235/F237*10000</f>
        <v>95.61427084121563</v>
      </c>
      <c r="G236" s="33">
        <f>G235/F235/G237*10000</f>
        <v>100.05672415103825</v>
      </c>
      <c r="H236" s="33">
        <f>H235/F235/H237*10000</f>
        <v>105.69838389233372</v>
      </c>
      <c r="I236" s="33">
        <f>I235/G235/I237*10000</f>
        <v>106.84966494127036</v>
      </c>
      <c r="J236" s="33">
        <f>J235/H235/J237*10000</f>
        <v>108.32528512312105</v>
      </c>
      <c r="K236" s="33">
        <f>K235/I235/K237*10000</f>
        <v>110.38702787433573</v>
      </c>
      <c r="L236" s="33">
        <f>L235/J235/L237*10000</f>
        <v>111.558245275377</v>
      </c>
    </row>
    <row r="237" spans="2:12" ht="18.75">
      <c r="B237" s="6" t="s">
        <v>162</v>
      </c>
      <c r="C237" s="4" t="s">
        <v>355</v>
      </c>
      <c r="D237" s="33">
        <v>103.5</v>
      </c>
      <c r="E237" s="33">
        <v>113.3</v>
      </c>
      <c r="F237" s="33">
        <v>106</v>
      </c>
      <c r="G237" s="33">
        <v>105</v>
      </c>
      <c r="H237" s="33">
        <v>105</v>
      </c>
      <c r="I237" s="33">
        <v>104.5</v>
      </c>
      <c r="J237" s="33">
        <v>104.5</v>
      </c>
      <c r="K237" s="33">
        <v>104.2</v>
      </c>
      <c r="L237" s="33">
        <v>104.2</v>
      </c>
    </row>
    <row r="238" spans="2:12" ht="93.75">
      <c r="B238" s="14" t="s">
        <v>165</v>
      </c>
      <c r="C238" s="9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2:12" ht="37.5">
      <c r="B239" s="7" t="s">
        <v>166</v>
      </c>
      <c r="C239" s="9" t="s">
        <v>167</v>
      </c>
      <c r="D239" s="37">
        <v>0</v>
      </c>
      <c r="E239" s="33"/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</row>
    <row r="240" spans="2:12" ht="37.5">
      <c r="B240" s="7" t="s">
        <v>164</v>
      </c>
      <c r="C240" s="9" t="s">
        <v>126</v>
      </c>
      <c r="D240" s="37">
        <v>0</v>
      </c>
      <c r="E240" s="33" t="e">
        <f>E239/D239/$D$16*10000</f>
        <v>#DIV/0!</v>
      </c>
      <c r="F240" s="33" t="e">
        <f>F239/E239/$E$16*10000</f>
        <v>#DIV/0!</v>
      </c>
      <c r="G240" s="33" t="e">
        <f>G239/F239/$F$16*10000</f>
        <v>#DIV/0!</v>
      </c>
      <c r="H240" s="33" t="e">
        <f>H239/F239/$G$16*10000</f>
        <v>#DIV/0!</v>
      </c>
      <c r="I240" s="33" t="e">
        <f>I239/G239/$H$16*10000</f>
        <v>#DIV/0!</v>
      </c>
      <c r="J240" s="33" t="e">
        <f>J239/H239/$I$16*10000</f>
        <v>#DIV/0!</v>
      </c>
      <c r="K240" s="33" t="e">
        <f>K239/I239/$J$16*10000</f>
        <v>#DIV/0!</v>
      </c>
      <c r="L240" s="33" t="e">
        <f>L239/J239/$K$16*10000</f>
        <v>#DIV/0!</v>
      </c>
    </row>
    <row r="241" spans="2:12" ht="37.5">
      <c r="B241" s="7" t="s">
        <v>168</v>
      </c>
      <c r="C241" s="9" t="s">
        <v>167</v>
      </c>
      <c r="D241" s="37">
        <v>0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</row>
    <row r="242" spans="2:12" ht="37.5">
      <c r="B242" s="7" t="s">
        <v>164</v>
      </c>
      <c r="C242" s="9" t="s">
        <v>126</v>
      </c>
      <c r="D242" s="37">
        <v>0</v>
      </c>
      <c r="E242" s="33" t="e">
        <f>E241/D241/$D$16*10000</f>
        <v>#DIV/0!</v>
      </c>
      <c r="F242" s="33" t="e">
        <f>F241/E241/$E$16*10000</f>
        <v>#DIV/0!</v>
      </c>
      <c r="G242" s="33" t="e">
        <f>G241/F241/$F$16*10000</f>
        <v>#DIV/0!</v>
      </c>
      <c r="H242" s="33" t="e">
        <f>H241/F241/$G$16*10000</f>
        <v>#DIV/0!</v>
      </c>
      <c r="I242" s="33" t="e">
        <f>I241/G241/$H$16*10000</f>
        <v>#DIV/0!</v>
      </c>
      <c r="J242" s="33" t="e">
        <f>J241/H241/$I$16*10000</f>
        <v>#DIV/0!</v>
      </c>
      <c r="K242" s="33" t="e">
        <f>K241/I241/$J$16*10000</f>
        <v>#DIV/0!</v>
      </c>
      <c r="L242" s="33" t="e">
        <f>L241/J241/$K$16*10000</f>
        <v>#DIV/0!</v>
      </c>
    </row>
    <row r="243" spans="2:12" ht="37.5">
      <c r="B243" s="7" t="s">
        <v>169</v>
      </c>
      <c r="C243" s="9" t="s">
        <v>167</v>
      </c>
      <c r="D243" s="33">
        <v>1029.4</v>
      </c>
      <c r="E243" s="33">
        <v>779.1</v>
      </c>
      <c r="F243" s="33">
        <v>790.1</v>
      </c>
      <c r="G243" s="33">
        <v>853.3</v>
      </c>
      <c r="H243" s="33">
        <v>921</v>
      </c>
      <c r="I243" s="33">
        <v>991</v>
      </c>
      <c r="J243" s="33">
        <v>1095</v>
      </c>
      <c r="K243" s="33">
        <v>1200</v>
      </c>
      <c r="L243" s="33">
        <v>1320</v>
      </c>
    </row>
    <row r="244" spans="2:12" ht="37.5">
      <c r="B244" s="7" t="s">
        <v>164</v>
      </c>
      <c r="C244" s="9" t="s">
        <v>126</v>
      </c>
      <c r="D244" s="33">
        <v>113.1</v>
      </c>
      <c r="E244" s="33">
        <v>67</v>
      </c>
      <c r="F244" s="33">
        <f>F243/E243/$E$16*10000</f>
        <v>724.3706107780039</v>
      </c>
      <c r="G244" s="33">
        <f>G243/F243/$F$16*10000</f>
        <v>771.4213390710036</v>
      </c>
      <c r="H244" s="33">
        <f>H243/F243/$G$16*10000</f>
        <v>838.6152740887911</v>
      </c>
      <c r="I244" s="33">
        <f>I243/G243/$H$16*10000</f>
        <v>841.5749935884044</v>
      </c>
      <c r="J244" s="33">
        <f>J243/H243/$I$16*10000</f>
        <v>855.3417852037588</v>
      </c>
      <c r="K244" s="33">
        <f>K243/I243/$J$16*10000</f>
        <v>871.1496998163325</v>
      </c>
      <c r="L244" s="33">
        <f>L243/J243/$K$16*10000</f>
        <v>867.2514043559672</v>
      </c>
    </row>
    <row r="245" spans="2:12" ht="37.5">
      <c r="B245" s="6" t="s">
        <v>170</v>
      </c>
      <c r="C245" s="39" t="s">
        <v>367</v>
      </c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2:12" ht="37.5">
      <c r="B246" s="6" t="s">
        <v>164</v>
      </c>
      <c r="C246" s="39" t="s">
        <v>126</v>
      </c>
      <c r="D246" s="34"/>
      <c r="E246" s="34" t="e">
        <f>E245/D245/$D$16*10000</f>
        <v>#DIV/0!</v>
      </c>
      <c r="F246" s="34" t="e">
        <f>F245/E245/$E$16*10000</f>
        <v>#DIV/0!</v>
      </c>
      <c r="G246" s="34" t="e">
        <f>G245/F245/$F$16*10000</f>
        <v>#DIV/0!</v>
      </c>
      <c r="H246" s="34" t="e">
        <f>H245/F245/$G$16*10000</f>
        <v>#DIV/0!</v>
      </c>
      <c r="I246" s="34" t="e">
        <f>I245/G245/$H$16*10000</f>
        <v>#DIV/0!</v>
      </c>
      <c r="J246" s="34" t="e">
        <f>J245/H245/$I$16*10000</f>
        <v>#DIV/0!</v>
      </c>
      <c r="K246" s="34" t="e">
        <f>K245/I245/$J$16*10000</f>
        <v>#DIV/0!</v>
      </c>
      <c r="L246" s="34" t="e">
        <f>L245/J245/$K$16*10000</f>
        <v>#DIV/0!</v>
      </c>
    </row>
    <row r="247" spans="2:12" ht="37.5">
      <c r="B247" s="6" t="s">
        <v>171</v>
      </c>
      <c r="C247" s="39" t="s">
        <v>367</v>
      </c>
      <c r="D247" s="42">
        <v>1029.4</v>
      </c>
      <c r="E247" s="42">
        <v>779.1</v>
      </c>
      <c r="F247" s="42">
        <v>790.1</v>
      </c>
      <c r="G247" s="42">
        <v>853.3</v>
      </c>
      <c r="H247" s="42">
        <v>921</v>
      </c>
      <c r="I247" s="42">
        <v>991</v>
      </c>
      <c r="J247" s="42">
        <v>1095</v>
      </c>
      <c r="K247" s="42">
        <v>1200</v>
      </c>
      <c r="L247" s="42">
        <v>1320</v>
      </c>
    </row>
    <row r="248" spans="2:12" ht="37.5">
      <c r="B248" s="6" t="s">
        <v>164</v>
      </c>
      <c r="C248" s="39" t="s">
        <v>126</v>
      </c>
      <c r="D248" s="34">
        <v>113.1</v>
      </c>
      <c r="E248" s="34">
        <f>E247/D247/$D$16*10000</f>
        <v>514.863027006023</v>
      </c>
      <c r="F248" s="34">
        <f>F247/E247/$E$16*10000</f>
        <v>724.3706107780039</v>
      </c>
      <c r="G248" s="34">
        <f>G247/F247/$F$16*10000</f>
        <v>771.4213390710036</v>
      </c>
      <c r="H248" s="34">
        <f>H247/F247/$G$16*10000</f>
        <v>838.6152740887911</v>
      </c>
      <c r="I248" s="34">
        <f>I247/G247/$H$16*10000</f>
        <v>841.5749935884044</v>
      </c>
      <c r="J248" s="34">
        <f>J247/H247/$I$16*10000</f>
        <v>855.3417852037588</v>
      </c>
      <c r="K248" s="34">
        <f>K247/I247/$J$16*10000</f>
        <v>871.1496998163325</v>
      </c>
      <c r="L248" s="34">
        <f>L247/J247/$K$16*10000</f>
        <v>867.2514043559672</v>
      </c>
    </row>
    <row r="249" spans="2:12" ht="37.5">
      <c r="B249" s="7" t="s">
        <v>172</v>
      </c>
      <c r="C249" s="40" t="s">
        <v>167</v>
      </c>
      <c r="D249" s="34">
        <v>3.6</v>
      </c>
      <c r="E249" s="34">
        <v>8.7</v>
      </c>
      <c r="F249" s="34">
        <v>10</v>
      </c>
      <c r="G249" s="34">
        <v>11.4</v>
      </c>
      <c r="H249" s="34">
        <v>13</v>
      </c>
      <c r="I249" s="34">
        <v>14.8</v>
      </c>
      <c r="J249" s="34">
        <v>16.85</v>
      </c>
      <c r="K249" s="34">
        <v>19.2</v>
      </c>
      <c r="L249" s="34">
        <v>22</v>
      </c>
    </row>
    <row r="250" spans="2:12" ht="37.5">
      <c r="B250" s="7" t="s">
        <v>164</v>
      </c>
      <c r="C250" s="40" t="s">
        <v>126</v>
      </c>
      <c r="D250" s="34">
        <v>31.2</v>
      </c>
      <c r="E250" s="34">
        <v>210</v>
      </c>
      <c r="F250" s="34">
        <f>F249/E249/$E$16*10000</f>
        <v>821.0180623973729</v>
      </c>
      <c r="G250" s="34">
        <f>G249/F249/$F$16*10000</f>
        <v>814.2857142857143</v>
      </c>
      <c r="H250" s="34">
        <f>H249/F249/$G$16*10000</f>
        <v>935.2517985611511</v>
      </c>
      <c r="I250" s="34">
        <f>I249/G249/$H$16*10000</f>
        <v>940.7576913297737</v>
      </c>
      <c r="J250" s="34">
        <f>J249/H249/$I$16*10000</f>
        <v>932.4847814056448</v>
      </c>
      <c r="K250" s="34">
        <f>K249/I249/$J$16*10000</f>
        <v>933.3074081275519</v>
      </c>
      <c r="L250" s="34">
        <f>L249/J249/$K$16*10000</f>
        <v>939.3079008603204</v>
      </c>
    </row>
    <row r="251" spans="2:12" ht="37.5">
      <c r="B251" s="6" t="s">
        <v>173</v>
      </c>
      <c r="C251" s="39" t="s">
        <v>367</v>
      </c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2:12" ht="37.5">
      <c r="B252" s="6" t="s">
        <v>164</v>
      </c>
      <c r="C252" s="39" t="s">
        <v>126</v>
      </c>
      <c r="D252" s="34"/>
      <c r="E252" s="34" t="e">
        <f>E251/D251/$D$16*10000</f>
        <v>#DIV/0!</v>
      </c>
      <c r="F252" s="34" t="e">
        <f>F251/E251/$E$16*10000</f>
        <v>#DIV/0!</v>
      </c>
      <c r="G252" s="34" t="e">
        <f>G251/F251/$F$16*10000</f>
        <v>#DIV/0!</v>
      </c>
      <c r="H252" s="34" t="e">
        <f>H251/F251/$G$16*10000</f>
        <v>#DIV/0!</v>
      </c>
      <c r="I252" s="34" t="e">
        <f>I251/G251/$H$16*10000</f>
        <v>#DIV/0!</v>
      </c>
      <c r="J252" s="34" t="e">
        <f>J251/H251/$I$16*10000</f>
        <v>#DIV/0!</v>
      </c>
      <c r="K252" s="34" t="e">
        <f>K251/I251/$J$16*10000</f>
        <v>#DIV/0!</v>
      </c>
      <c r="L252" s="34" t="e">
        <f>L251/J251/$K$16*10000</f>
        <v>#DIV/0!</v>
      </c>
    </row>
    <row r="253" spans="2:12" ht="18.75">
      <c r="B253" s="6" t="s">
        <v>174</v>
      </c>
      <c r="C253" s="39" t="s">
        <v>367</v>
      </c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2:12" ht="37.5">
      <c r="B254" s="6" t="s">
        <v>164</v>
      </c>
      <c r="C254" s="39" t="s">
        <v>126</v>
      </c>
      <c r="D254" s="34"/>
      <c r="E254" s="34" t="e">
        <f>E253/D253/$D$16*10000</f>
        <v>#DIV/0!</v>
      </c>
      <c r="F254" s="34" t="e">
        <f>F253/E253/$E$16*10000</f>
        <v>#DIV/0!</v>
      </c>
      <c r="G254" s="34" t="e">
        <f>G253/F253/$F$16*10000</f>
        <v>#DIV/0!</v>
      </c>
      <c r="H254" s="34" t="e">
        <f>H253/F253/$G$16*10000</f>
        <v>#DIV/0!</v>
      </c>
      <c r="I254" s="34" t="e">
        <f>I253/G253/$H$16*10000</f>
        <v>#DIV/0!</v>
      </c>
      <c r="J254" s="34" t="e">
        <f>J253/H253/$I$16*10000</f>
        <v>#DIV/0!</v>
      </c>
      <c r="K254" s="34" t="e">
        <f>K253/I253/$J$16*10000</f>
        <v>#DIV/0!</v>
      </c>
      <c r="L254" s="34" t="e">
        <f>L253/J253/$K$16*10000</f>
        <v>#DIV/0!</v>
      </c>
    </row>
    <row r="255" spans="2:12" ht="37.5">
      <c r="B255" s="6" t="s">
        <v>175</v>
      </c>
      <c r="C255" s="39" t="s">
        <v>367</v>
      </c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2:12" ht="37.5">
      <c r="B256" s="6" t="s">
        <v>164</v>
      </c>
      <c r="C256" s="39" t="s">
        <v>126</v>
      </c>
      <c r="D256" s="34"/>
      <c r="E256" s="34" t="e">
        <f>E255/D255/$D$16*10000</f>
        <v>#DIV/0!</v>
      </c>
      <c r="F256" s="34" t="e">
        <f>F255/E255/$E$16*10000</f>
        <v>#DIV/0!</v>
      </c>
      <c r="G256" s="34" t="e">
        <f>G255/F255/$F$16*10000</f>
        <v>#DIV/0!</v>
      </c>
      <c r="H256" s="34" t="e">
        <f>H255/F255/$G$16*10000</f>
        <v>#DIV/0!</v>
      </c>
      <c r="I256" s="34" t="e">
        <f>I255/G255/$H$16*10000</f>
        <v>#DIV/0!</v>
      </c>
      <c r="J256" s="34" t="e">
        <f>J255/H255/$I$16*10000</f>
        <v>#DIV/0!</v>
      </c>
      <c r="K256" s="34" t="e">
        <f>K255/I255/$J$16*10000</f>
        <v>#DIV/0!</v>
      </c>
      <c r="L256" s="34" t="e">
        <f>L255/J255/$K$16*10000</f>
        <v>#DIV/0!</v>
      </c>
    </row>
    <row r="257" spans="2:12" ht="37.5">
      <c r="B257" s="6" t="s">
        <v>176</v>
      </c>
      <c r="C257" s="39" t="s">
        <v>367</v>
      </c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2:12" ht="37.5">
      <c r="B258" s="6" t="s">
        <v>164</v>
      </c>
      <c r="C258" s="39" t="s">
        <v>126</v>
      </c>
      <c r="D258" s="34"/>
      <c r="E258" s="34" t="e">
        <f>E257/D257/$D$16*10000</f>
        <v>#DIV/0!</v>
      </c>
      <c r="F258" s="34" t="e">
        <f>F257/E257/$E$16*10000</f>
        <v>#DIV/0!</v>
      </c>
      <c r="G258" s="34" t="e">
        <f>G257/F257/$F$16*10000</f>
        <v>#DIV/0!</v>
      </c>
      <c r="H258" s="34" t="e">
        <f>H257/F257/$G$16*10000</f>
        <v>#DIV/0!</v>
      </c>
      <c r="I258" s="34" t="e">
        <f>I257/G257/$H$16*10000</f>
        <v>#DIV/0!</v>
      </c>
      <c r="J258" s="34" t="e">
        <f>J257/H257/$I$16*10000</f>
        <v>#DIV/0!</v>
      </c>
      <c r="K258" s="34" t="e">
        <f>K257/I257/$J$16*10000</f>
        <v>#DIV/0!</v>
      </c>
      <c r="L258" s="34" t="e">
        <f>L257/J257/$K$16*10000</f>
        <v>#DIV/0!</v>
      </c>
    </row>
    <row r="259" spans="2:12" ht="37.5">
      <c r="B259" s="6" t="s">
        <v>177</v>
      </c>
      <c r="C259" s="39" t="s">
        <v>367</v>
      </c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2:12" ht="37.5">
      <c r="B260" s="6" t="s">
        <v>164</v>
      </c>
      <c r="C260" s="39" t="s">
        <v>126</v>
      </c>
      <c r="D260" s="34"/>
      <c r="E260" s="34" t="e">
        <f>E259/D259/$D$16*10000</f>
        <v>#DIV/0!</v>
      </c>
      <c r="F260" s="34" t="e">
        <f>F259/E259/$E$16*10000</f>
        <v>#DIV/0!</v>
      </c>
      <c r="G260" s="34" t="e">
        <f>G259/F259/$F$16*10000</f>
        <v>#DIV/0!</v>
      </c>
      <c r="H260" s="34" t="e">
        <f>H259/F259/$G$16*10000</f>
        <v>#DIV/0!</v>
      </c>
      <c r="I260" s="34" t="e">
        <f>I259/G259/$H$16*10000</f>
        <v>#DIV/0!</v>
      </c>
      <c r="J260" s="34" t="e">
        <f>J259/H259/$I$16*10000</f>
        <v>#DIV/0!</v>
      </c>
      <c r="K260" s="34" t="e">
        <f>K259/I259/$J$16*10000</f>
        <v>#DIV/0!</v>
      </c>
      <c r="L260" s="34" t="e">
        <f>L259/J259/$K$16*10000</f>
        <v>#DIV/0!</v>
      </c>
    </row>
    <row r="261" spans="2:12" ht="18.75">
      <c r="B261" s="6" t="s">
        <v>178</v>
      </c>
      <c r="C261" s="39" t="s">
        <v>367</v>
      </c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2:12" ht="37.5">
      <c r="B262" s="6" t="s">
        <v>164</v>
      </c>
      <c r="C262" s="39" t="s">
        <v>126</v>
      </c>
      <c r="D262" s="34"/>
      <c r="E262" s="34" t="e">
        <f>E261/D261/$D$16*10000</f>
        <v>#DIV/0!</v>
      </c>
      <c r="F262" s="34" t="e">
        <f>F261/E261/$E$16*10000</f>
        <v>#DIV/0!</v>
      </c>
      <c r="G262" s="34" t="e">
        <f>G261/F261/$F$16*10000</f>
        <v>#DIV/0!</v>
      </c>
      <c r="H262" s="34" t="e">
        <f>H261/F261/$G$16*10000</f>
        <v>#DIV/0!</v>
      </c>
      <c r="I262" s="34" t="e">
        <f>I261/G261/$H$16*10000</f>
        <v>#DIV/0!</v>
      </c>
      <c r="J262" s="34" t="e">
        <f>J261/H261/$I$16*10000</f>
        <v>#DIV/0!</v>
      </c>
      <c r="K262" s="34" t="e">
        <f>K261/I261/$J$16*10000</f>
        <v>#DIV/0!</v>
      </c>
      <c r="L262" s="34" t="e">
        <f>L261/J261/$K$16*10000</f>
        <v>#DIV/0!</v>
      </c>
    </row>
    <row r="263" spans="2:12" ht="18.75">
      <c r="B263" s="6" t="s">
        <v>179</v>
      </c>
      <c r="C263" s="39" t="s">
        <v>367</v>
      </c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2:12" ht="37.5">
      <c r="B264" s="6" t="s">
        <v>164</v>
      </c>
      <c r="C264" s="39" t="s">
        <v>126</v>
      </c>
      <c r="D264" s="34"/>
      <c r="E264" s="34" t="e">
        <f>E263/D263/$D$16*10000</f>
        <v>#DIV/0!</v>
      </c>
      <c r="F264" s="34" t="e">
        <f>F263/E263/$E$16*10000</f>
        <v>#DIV/0!</v>
      </c>
      <c r="G264" s="34" t="e">
        <f>G263/F263/$F$16*10000</f>
        <v>#DIV/0!</v>
      </c>
      <c r="H264" s="34" t="e">
        <f>H263/F263/$G$16*10000</f>
        <v>#DIV/0!</v>
      </c>
      <c r="I264" s="34" t="e">
        <f>I263/G263/$H$16*10000</f>
        <v>#DIV/0!</v>
      </c>
      <c r="J264" s="34" t="e">
        <f>J263/H263/$I$16*10000</f>
        <v>#DIV/0!</v>
      </c>
      <c r="K264" s="34" t="e">
        <f>K263/I263/$J$16*10000</f>
        <v>#DIV/0!</v>
      </c>
      <c r="L264" s="34" t="e">
        <f>L263/J263/$K$16*10000</f>
        <v>#DIV/0!</v>
      </c>
    </row>
    <row r="265" spans="2:12" ht="37.5">
      <c r="B265" s="6" t="s">
        <v>180</v>
      </c>
      <c r="C265" s="39" t="s">
        <v>367</v>
      </c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2:12" ht="37.5">
      <c r="B266" s="6" t="s">
        <v>164</v>
      </c>
      <c r="C266" s="39" t="s">
        <v>126</v>
      </c>
      <c r="D266" s="34"/>
      <c r="E266" s="34" t="e">
        <f>E265/D265/$D$16*10000</f>
        <v>#DIV/0!</v>
      </c>
      <c r="F266" s="34" t="e">
        <f>F265/E265/$E$16*10000</f>
        <v>#DIV/0!</v>
      </c>
      <c r="G266" s="34" t="e">
        <f>G265/F265/$F$16*10000</f>
        <v>#DIV/0!</v>
      </c>
      <c r="H266" s="34" t="e">
        <f>H265/F265/$G$16*10000</f>
        <v>#DIV/0!</v>
      </c>
      <c r="I266" s="34" t="e">
        <f>I265/G265/$H$16*10000</f>
        <v>#DIV/0!</v>
      </c>
      <c r="J266" s="34" t="e">
        <f>J265/H265/$I$16*10000</f>
        <v>#DIV/0!</v>
      </c>
      <c r="K266" s="34" t="e">
        <f>K265/I265/$J$16*10000</f>
        <v>#DIV/0!</v>
      </c>
      <c r="L266" s="34" t="e">
        <f>L265/J265/$K$16*10000</f>
        <v>#DIV/0!</v>
      </c>
    </row>
    <row r="267" spans="2:12" ht="37.5">
      <c r="B267" s="6" t="s">
        <v>181</v>
      </c>
      <c r="C267" s="39" t="s">
        <v>367</v>
      </c>
      <c r="D267" s="34">
        <v>3</v>
      </c>
      <c r="E267" s="34"/>
      <c r="F267" s="34"/>
      <c r="G267" s="34"/>
      <c r="H267" s="34"/>
      <c r="I267" s="34"/>
      <c r="J267" s="34"/>
      <c r="K267" s="34"/>
      <c r="L267" s="34"/>
    </row>
    <row r="268" spans="2:12" ht="37.5">
      <c r="B268" s="6" t="s">
        <v>164</v>
      </c>
      <c r="C268" s="39" t="s">
        <v>126</v>
      </c>
      <c r="D268" s="34">
        <v>62.4</v>
      </c>
      <c r="E268" s="34">
        <f>E267/D267/$D$16*10000</f>
        <v>0</v>
      </c>
      <c r="F268" s="34" t="e">
        <f>F267/E267/$E$16*10000</f>
        <v>#DIV/0!</v>
      </c>
      <c r="G268" s="34" t="e">
        <f>G267/F267/$F$16*10000</f>
        <v>#DIV/0!</v>
      </c>
      <c r="H268" s="34" t="e">
        <f>H267/F267/$G$16*10000</f>
        <v>#DIV/0!</v>
      </c>
      <c r="I268" s="34" t="e">
        <f>I267/G267/$H$16*10000</f>
        <v>#DIV/0!</v>
      </c>
      <c r="J268" s="34" t="e">
        <f>J267/H267/$I$16*10000</f>
        <v>#DIV/0!</v>
      </c>
      <c r="K268" s="34" t="e">
        <f>K267/I267/$J$16*10000</f>
        <v>#DIV/0!</v>
      </c>
      <c r="L268" s="34" t="e">
        <f>L267/J267/$K$16*10000</f>
        <v>#DIV/0!</v>
      </c>
    </row>
    <row r="269" spans="2:12" ht="37.5">
      <c r="B269" s="6" t="s">
        <v>182</v>
      </c>
      <c r="C269" s="39" t="s">
        <v>367</v>
      </c>
      <c r="D269" s="34">
        <v>0</v>
      </c>
      <c r="E269" s="34"/>
      <c r="F269" s="34"/>
      <c r="G269" s="34"/>
      <c r="H269" s="34"/>
      <c r="I269" s="34"/>
      <c r="J269" s="34"/>
      <c r="K269" s="34"/>
      <c r="L269" s="34"/>
    </row>
    <row r="270" spans="2:12" ht="37.5">
      <c r="B270" s="6" t="s">
        <v>164</v>
      </c>
      <c r="C270" s="39" t="s">
        <v>126</v>
      </c>
      <c r="D270" s="34"/>
      <c r="E270" s="34" t="e">
        <f>E269/D269/$D$16*10000</f>
        <v>#DIV/0!</v>
      </c>
      <c r="F270" s="34" t="e">
        <f>F269/E269/$E$16*10000</f>
        <v>#DIV/0!</v>
      </c>
      <c r="G270" s="34" t="e">
        <f>G269/F269/$F$16*10000</f>
        <v>#DIV/0!</v>
      </c>
      <c r="H270" s="34" t="e">
        <f>H269/F269/$G$16*10000</f>
        <v>#DIV/0!</v>
      </c>
      <c r="I270" s="34" t="e">
        <f>I269/G269/$H$16*10000</f>
        <v>#DIV/0!</v>
      </c>
      <c r="J270" s="34" t="e">
        <f>J269/H269/$I$16*10000</f>
        <v>#DIV/0!</v>
      </c>
      <c r="K270" s="34" t="e">
        <f>K269/I269/$J$16*10000</f>
        <v>#DIV/0!</v>
      </c>
      <c r="L270" s="34" t="e">
        <f>L269/J269/$K$16*10000</f>
        <v>#DIV/0!</v>
      </c>
    </row>
    <row r="271" spans="2:12" ht="18.75">
      <c r="B271" s="6" t="s">
        <v>183</v>
      </c>
      <c r="C271" s="39" t="s">
        <v>367</v>
      </c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2:12" ht="37.5">
      <c r="B272" s="6" t="s">
        <v>164</v>
      </c>
      <c r="C272" s="39" t="s">
        <v>126</v>
      </c>
      <c r="D272" s="34"/>
      <c r="E272" s="34" t="e">
        <f>E271/D271/$D$16*10000</f>
        <v>#DIV/0!</v>
      </c>
      <c r="F272" s="34" t="e">
        <f>F271/E271/$E$16*10000</f>
        <v>#DIV/0!</v>
      </c>
      <c r="G272" s="34" t="e">
        <f>G271/F271/$F$16*10000</f>
        <v>#DIV/0!</v>
      </c>
      <c r="H272" s="34" t="e">
        <f>H271/F271/$G$16*10000</f>
        <v>#DIV/0!</v>
      </c>
      <c r="I272" s="34" t="e">
        <f>I271/G271/$H$16*10000</f>
        <v>#DIV/0!</v>
      </c>
      <c r="J272" s="34" t="e">
        <f>J271/H271/$I$16*10000</f>
        <v>#DIV/0!</v>
      </c>
      <c r="K272" s="34" t="e">
        <f>K271/I271/$J$16*10000</f>
        <v>#DIV/0!</v>
      </c>
      <c r="L272" s="34" t="e">
        <f>L271/J271/$K$16*10000</f>
        <v>#DIV/0!</v>
      </c>
    </row>
    <row r="273" spans="2:12" ht="37.5">
      <c r="B273" s="6" t="s">
        <v>184</v>
      </c>
      <c r="C273" s="39" t="s">
        <v>367</v>
      </c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2:12" ht="37.5">
      <c r="B274" s="6" t="s">
        <v>164</v>
      </c>
      <c r="C274" s="39" t="s">
        <v>126</v>
      </c>
      <c r="D274" s="34"/>
      <c r="E274" s="34" t="e">
        <f>E273/D273/$D$16*10000</f>
        <v>#DIV/0!</v>
      </c>
      <c r="F274" s="34" t="e">
        <f>F273/E273/$E$16*10000</f>
        <v>#DIV/0!</v>
      </c>
      <c r="G274" s="34" t="e">
        <f>G273/F273/$F$16*10000</f>
        <v>#DIV/0!</v>
      </c>
      <c r="H274" s="34" t="e">
        <f>H273/F273/$G$16*10000</f>
        <v>#DIV/0!</v>
      </c>
      <c r="I274" s="34" t="e">
        <f>I273/G273/$H$16*10000</f>
        <v>#DIV/0!</v>
      </c>
      <c r="J274" s="34" t="e">
        <f>J273/H273/$I$16*10000</f>
        <v>#DIV/0!</v>
      </c>
      <c r="K274" s="34" t="e">
        <f>K273/I273/$J$16*10000</f>
        <v>#DIV/0!</v>
      </c>
      <c r="L274" s="34" t="e">
        <f>L273/J273/$K$16*10000</f>
        <v>#DIV/0!</v>
      </c>
    </row>
    <row r="275" spans="2:12" ht="37.5">
      <c r="B275" s="6" t="s">
        <v>185</v>
      </c>
      <c r="C275" s="39" t="s">
        <v>367</v>
      </c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2:12" ht="37.5">
      <c r="B276" s="6" t="s">
        <v>164</v>
      </c>
      <c r="C276" s="39" t="s">
        <v>126</v>
      </c>
      <c r="D276" s="34"/>
      <c r="E276" s="34" t="e">
        <f>E275/D275/$D$16*10000</f>
        <v>#DIV/0!</v>
      </c>
      <c r="F276" s="34" t="e">
        <f>F275/E275/$E$16*10000</f>
        <v>#DIV/0!</v>
      </c>
      <c r="G276" s="34" t="e">
        <f>G275/F275/$F$16*10000</f>
        <v>#DIV/0!</v>
      </c>
      <c r="H276" s="34" t="e">
        <f>H275/F275/$G$16*10000</f>
        <v>#DIV/0!</v>
      </c>
      <c r="I276" s="34" t="e">
        <f>I275/G275/$H$16*10000</f>
        <v>#DIV/0!</v>
      </c>
      <c r="J276" s="34" t="e">
        <f>J275/H275/$I$16*10000</f>
        <v>#DIV/0!</v>
      </c>
      <c r="K276" s="34" t="e">
        <f>K275/I275/$J$16*10000</f>
        <v>#DIV/0!</v>
      </c>
      <c r="L276" s="34" t="e">
        <f>L275/J275/$K$16*10000</f>
        <v>#DIV/0!</v>
      </c>
    </row>
    <row r="277" spans="2:12" ht="18.75">
      <c r="B277" s="6" t="s">
        <v>186</v>
      </c>
      <c r="C277" s="39" t="s">
        <v>367</v>
      </c>
      <c r="D277" s="34">
        <v>0.1</v>
      </c>
      <c r="E277" s="34"/>
      <c r="F277" s="34"/>
      <c r="G277" s="34"/>
      <c r="H277" s="34"/>
      <c r="I277" s="34"/>
      <c r="J277" s="34"/>
      <c r="K277" s="34"/>
      <c r="L277" s="34"/>
    </row>
    <row r="278" spans="2:12" ht="37.5">
      <c r="B278" s="6" t="s">
        <v>164</v>
      </c>
      <c r="C278" s="39" t="s">
        <v>126</v>
      </c>
      <c r="D278" s="34">
        <v>104.1</v>
      </c>
      <c r="E278" s="34">
        <f>E277/D277/$D$16*10000</f>
        <v>0</v>
      </c>
      <c r="F278" s="34" t="e">
        <f>F277/E277/$E$16*10000</f>
        <v>#DIV/0!</v>
      </c>
      <c r="G278" s="34" t="e">
        <f>G277/F277/$F$16*10000</f>
        <v>#DIV/0!</v>
      </c>
      <c r="H278" s="34" t="e">
        <f>H277/F277/$G$16*10000</f>
        <v>#DIV/0!</v>
      </c>
      <c r="I278" s="34" t="e">
        <f>I277/G277/$H$16*10000</f>
        <v>#DIV/0!</v>
      </c>
      <c r="J278" s="34" t="e">
        <f>J277/H277/$I$16*10000</f>
        <v>#DIV/0!</v>
      </c>
      <c r="K278" s="34" t="e">
        <f>K277/I277/$J$16*10000</f>
        <v>#DIV/0!</v>
      </c>
      <c r="L278" s="34" t="e">
        <f>L277/J277/$K$16*10000</f>
        <v>#DIV/0!</v>
      </c>
    </row>
    <row r="279" spans="2:12" ht="37.5">
      <c r="B279" s="7" t="s">
        <v>187</v>
      </c>
      <c r="C279" s="9" t="s">
        <v>167</v>
      </c>
      <c r="D279" s="33">
        <v>270.5</v>
      </c>
      <c r="E279" s="34">
        <v>208.5</v>
      </c>
      <c r="F279" s="34">
        <v>210.8</v>
      </c>
      <c r="G279" s="34">
        <v>215</v>
      </c>
      <c r="H279" s="34">
        <v>217.5</v>
      </c>
      <c r="I279" s="34">
        <v>220</v>
      </c>
      <c r="J279" s="34">
        <v>222.9</v>
      </c>
      <c r="K279" s="34">
        <v>227</v>
      </c>
      <c r="L279" s="34">
        <v>231.6</v>
      </c>
    </row>
    <row r="280" spans="2:12" ht="37.5">
      <c r="B280" s="7" t="s">
        <v>164</v>
      </c>
      <c r="C280" s="9" t="s">
        <v>126</v>
      </c>
      <c r="D280" s="33">
        <v>115.7</v>
      </c>
      <c r="E280" s="34">
        <v>67.5</v>
      </c>
      <c r="F280" s="34">
        <f>F279/E279/$E$16*10000</f>
        <v>722.165125042823</v>
      </c>
      <c r="G280" s="34">
        <f>G279/F279/$F$16*10000</f>
        <v>728.5172133369476</v>
      </c>
      <c r="H280" s="34">
        <f>H279/F279/$G$16*10000</f>
        <v>742.2904181398713</v>
      </c>
      <c r="I280" s="34">
        <f>I279/G279/$H$16*10000</f>
        <v>741.489720256151</v>
      </c>
      <c r="J280" s="34">
        <f>J279/H279/$I$16*10000</f>
        <v>737.2860332423716</v>
      </c>
      <c r="K280" s="34">
        <f>K279/I279/$J$16*10000</f>
        <v>742.3152387181163</v>
      </c>
      <c r="L280" s="34">
        <f>L279/J279/$K$16*10000</f>
        <v>747.5042845938591</v>
      </c>
    </row>
    <row r="281" spans="2:12" ht="37.5">
      <c r="B281" s="7" t="s">
        <v>188</v>
      </c>
      <c r="C281" s="9" t="s">
        <v>167</v>
      </c>
      <c r="D281" s="33">
        <v>0.1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</row>
    <row r="282" spans="2:12" ht="37.5">
      <c r="B282" s="7" t="s">
        <v>164</v>
      </c>
      <c r="C282" s="9" t="s">
        <v>126</v>
      </c>
      <c r="D282" s="33">
        <v>1.3</v>
      </c>
      <c r="E282" s="34">
        <f>E281/D281/$D$16*10000</f>
        <v>0</v>
      </c>
      <c r="F282" s="34" t="e">
        <f>F281/E281/$E$16*10000</f>
        <v>#DIV/0!</v>
      </c>
      <c r="G282" s="34" t="e">
        <f>G281/F281/$F$16*10000</f>
        <v>#DIV/0!</v>
      </c>
      <c r="H282" s="34" t="e">
        <f>H281/F281/$G$16*10000</f>
        <v>#DIV/0!</v>
      </c>
      <c r="I282" s="34" t="e">
        <f>I281/G281/$H$16*10000</f>
        <v>#DIV/0!</v>
      </c>
      <c r="J282" s="34" t="e">
        <f>J281/H281/$I$16*10000</f>
        <v>#DIV/0!</v>
      </c>
      <c r="K282" s="34" t="e">
        <f>K281/I281/$J$16*10000</f>
        <v>#DIV/0!</v>
      </c>
      <c r="L282" s="34" t="e">
        <f>L281/J281/$K$16*10000</f>
        <v>#DIV/0!</v>
      </c>
    </row>
    <row r="283" spans="2:12" ht="56.25">
      <c r="B283" s="7" t="s">
        <v>189</v>
      </c>
      <c r="C283" s="9" t="s">
        <v>167</v>
      </c>
      <c r="D283" s="33">
        <v>11.3</v>
      </c>
      <c r="E283" s="34">
        <v>31.5</v>
      </c>
      <c r="F283" s="34">
        <v>31.51</v>
      </c>
      <c r="G283" s="34">
        <v>31.7</v>
      </c>
      <c r="H283" s="34">
        <v>31.9</v>
      </c>
      <c r="I283" s="34">
        <v>31.98</v>
      </c>
      <c r="J283" s="34">
        <v>32.09</v>
      </c>
      <c r="K283" s="34">
        <v>32.15</v>
      </c>
      <c r="L283" s="34">
        <v>32.3</v>
      </c>
    </row>
    <row r="284" spans="2:12" ht="37.5">
      <c r="B284" s="7" t="s">
        <v>164</v>
      </c>
      <c r="C284" s="9" t="s">
        <v>126</v>
      </c>
      <c r="D284" s="33">
        <v>39.7</v>
      </c>
      <c r="E284" s="34">
        <v>250</v>
      </c>
      <c r="F284" s="34">
        <f>F283/E283/$E$16*10000</f>
        <v>714.5124716553288</v>
      </c>
      <c r="G284" s="34">
        <f>G283/F283/$F$16*10000</f>
        <v>718.5927369995919</v>
      </c>
      <c r="H284" s="34">
        <f>H283/F283/$G$16*10000</f>
        <v>728.3287936455024</v>
      </c>
      <c r="I284" s="34">
        <f>I283/G283/$H$16*10000</f>
        <v>731.0382663557812</v>
      </c>
      <c r="J284" s="34">
        <f>J283/H283/$I$16*10000</f>
        <v>723.7094337069531</v>
      </c>
      <c r="K284" s="34">
        <f>K283/I283/$J$16*10000</f>
        <v>723.2487930856066</v>
      </c>
      <c r="L284" s="34">
        <f>L283/J283/$K$16*10000</f>
        <v>724.132442254361</v>
      </c>
    </row>
    <row r="285" spans="2:12" ht="37.5">
      <c r="B285" s="7" t="s">
        <v>190</v>
      </c>
      <c r="C285" s="9" t="s">
        <v>167</v>
      </c>
      <c r="D285" s="33">
        <v>31.5</v>
      </c>
      <c r="E285" s="34">
        <v>0.1</v>
      </c>
      <c r="F285" s="34">
        <v>0.3</v>
      </c>
      <c r="G285" s="34">
        <v>0.31</v>
      </c>
      <c r="H285" s="34">
        <v>0.35</v>
      </c>
      <c r="I285" s="34">
        <v>0.4</v>
      </c>
      <c r="J285" s="34">
        <v>0.46</v>
      </c>
      <c r="K285" s="34">
        <v>0.55</v>
      </c>
      <c r="L285" s="34">
        <v>0.56</v>
      </c>
    </row>
    <row r="286" spans="2:12" ht="37.5">
      <c r="B286" s="7" t="s">
        <v>164</v>
      </c>
      <c r="C286" s="9" t="s">
        <v>126</v>
      </c>
      <c r="D286" s="33">
        <v>67.2</v>
      </c>
      <c r="E286" s="34">
        <v>0.3</v>
      </c>
      <c r="F286" s="34">
        <f>F285/E285/$E$16*10000</f>
        <v>2142.8571428571427</v>
      </c>
      <c r="G286" s="34">
        <f>G285/F285/$F$16*10000</f>
        <v>738.0952380952381</v>
      </c>
      <c r="H286" s="34">
        <f>H285/F285/$G$16*10000</f>
        <v>839.3285371702639</v>
      </c>
      <c r="I286" s="34">
        <f>I285/G285/$H$16*10000</f>
        <v>935.0163627863487</v>
      </c>
      <c r="J286" s="34">
        <f>J285/H285/$I$16*10000</f>
        <v>945.5292908530321</v>
      </c>
      <c r="K286" s="34">
        <f>K285/I285/$J$16*10000</f>
        <v>989.2086330935251</v>
      </c>
      <c r="L286" s="34">
        <f>L285/J285/$K$16*10000</f>
        <v>875.8210822646231</v>
      </c>
    </row>
    <row r="287" spans="2:12" ht="37.5">
      <c r="B287" s="7" t="s">
        <v>191</v>
      </c>
      <c r="C287" s="9" t="s">
        <v>167</v>
      </c>
      <c r="D287" s="33">
        <v>443</v>
      </c>
      <c r="E287" s="34">
        <v>507</v>
      </c>
      <c r="F287" s="34">
        <v>508</v>
      </c>
      <c r="G287" s="34">
        <v>530</v>
      </c>
      <c r="H287" s="34">
        <v>560</v>
      </c>
      <c r="I287" s="34">
        <v>589</v>
      </c>
      <c r="J287" s="34">
        <v>620</v>
      </c>
      <c r="K287" s="34">
        <v>655</v>
      </c>
      <c r="L287" s="34">
        <v>692.5</v>
      </c>
    </row>
    <row r="288" spans="2:12" ht="37.5">
      <c r="B288" s="7" t="s">
        <v>164</v>
      </c>
      <c r="C288" s="9" t="s">
        <v>126</v>
      </c>
      <c r="D288" s="33">
        <v>174.6</v>
      </c>
      <c r="E288" s="34">
        <v>100.3</v>
      </c>
      <c r="F288" s="34">
        <f>F287/E287/$E$16*10000</f>
        <v>715.694561848408</v>
      </c>
      <c r="G288" s="34">
        <f>G287/F287/$F$16*10000</f>
        <v>745.2193475815523</v>
      </c>
      <c r="H288" s="34">
        <f>H287/F287/$G$16*10000</f>
        <v>793.0663343341075</v>
      </c>
      <c r="I288" s="34">
        <f>I287/G287/$H$16*10000</f>
        <v>805.3048947224502</v>
      </c>
      <c r="J288" s="34">
        <f>J287/H287/$I$16*10000</f>
        <v>796.5056526207607</v>
      </c>
      <c r="K288" s="34">
        <f>K287/I287/$J$16*10000</f>
        <v>800.0390858790048</v>
      </c>
      <c r="L288" s="34">
        <f>L287/J287/$K$16*10000</f>
        <v>803.5507078208401</v>
      </c>
    </row>
    <row r="289" spans="2:12" ht="37.5">
      <c r="B289" s="7" t="s">
        <v>192</v>
      </c>
      <c r="C289" s="9" t="s">
        <v>167</v>
      </c>
      <c r="D289" s="33">
        <v>1.2</v>
      </c>
      <c r="E289" s="34">
        <v>2.1</v>
      </c>
      <c r="F289" s="34">
        <v>1.9</v>
      </c>
      <c r="G289" s="34">
        <v>1.91</v>
      </c>
      <c r="H289" s="34">
        <v>1.93</v>
      </c>
      <c r="I289" s="34">
        <v>1.95</v>
      </c>
      <c r="J289" s="34">
        <v>1.98</v>
      </c>
      <c r="K289" s="34">
        <v>2.1</v>
      </c>
      <c r="L289" s="34">
        <v>2.2</v>
      </c>
    </row>
    <row r="290" spans="2:12" ht="37.5">
      <c r="B290" s="7" t="s">
        <v>164</v>
      </c>
      <c r="C290" s="9" t="s">
        <v>126</v>
      </c>
      <c r="D290" s="33">
        <v>193.5</v>
      </c>
      <c r="E290" s="34">
        <v>155.6</v>
      </c>
      <c r="F290" s="34">
        <f>F289/E289/$E$16*10000</f>
        <v>646.2585034013605</v>
      </c>
      <c r="G290" s="34">
        <f>G289/F289/$F$16*10000</f>
        <v>718.0451127819549</v>
      </c>
      <c r="H290" s="34">
        <f>H289/F289/$G$16*10000</f>
        <v>730.7837940174177</v>
      </c>
      <c r="I290" s="34">
        <f>I289/G289/$H$16*10000</f>
        <v>739.8133394035966</v>
      </c>
      <c r="J290" s="34">
        <f>J289/H289/$I$16*10000</f>
        <v>738.0623998210758</v>
      </c>
      <c r="K290" s="34">
        <f>K289/I289/$J$16*10000</f>
        <v>774.764803541782</v>
      </c>
      <c r="L290" s="34">
        <f>L289/J289/$K$16*10000</f>
        <v>799.3605115907275</v>
      </c>
    </row>
    <row r="291" spans="2:12" ht="37.5">
      <c r="B291" s="7" t="s">
        <v>193</v>
      </c>
      <c r="C291" s="9" t="s">
        <v>167</v>
      </c>
      <c r="D291" s="33">
        <v>214.1</v>
      </c>
      <c r="E291" s="34">
        <v>333.5</v>
      </c>
      <c r="F291" s="34">
        <v>340</v>
      </c>
      <c r="G291" s="34">
        <v>345</v>
      </c>
      <c r="H291" s="34">
        <v>355</v>
      </c>
      <c r="I291" s="34">
        <v>370</v>
      </c>
      <c r="J291" s="34">
        <v>390</v>
      </c>
      <c r="K291" s="34">
        <v>410</v>
      </c>
      <c r="L291" s="34">
        <v>440</v>
      </c>
    </row>
    <row r="292" spans="2:12" ht="37.5">
      <c r="B292" s="7" t="s">
        <v>164</v>
      </c>
      <c r="C292" s="9" t="s">
        <v>126</v>
      </c>
      <c r="D292" s="33">
        <v>170.4</v>
      </c>
      <c r="E292" s="34">
        <v>144.2</v>
      </c>
      <c r="F292" s="34">
        <f>F291/E291/$E$16*10000</f>
        <v>728.2073249089741</v>
      </c>
      <c r="G292" s="34">
        <f>G291/F291/$F$16*10000</f>
        <v>724.7899159663865</v>
      </c>
      <c r="H292" s="34">
        <f>H291/F291/$G$16*10000</f>
        <v>751.163774862463</v>
      </c>
      <c r="I292" s="34">
        <f>I291/G291/$H$16*10000</f>
        <v>777.1476580550304</v>
      </c>
      <c r="J292" s="34">
        <f>J291/H291/$I$16*10000</f>
        <v>790.3536325868884</v>
      </c>
      <c r="K292" s="34">
        <f>K291/I291/$J$16*10000</f>
        <v>797.2000777756173</v>
      </c>
      <c r="L292" s="34">
        <f>L291/J291/$K$16*10000</f>
        <v>811.6583656152002</v>
      </c>
    </row>
    <row r="293" spans="2:12" ht="37.5">
      <c r="B293" s="7" t="s">
        <v>194</v>
      </c>
      <c r="C293" s="9" t="s">
        <v>167</v>
      </c>
      <c r="D293" s="33">
        <v>7.6</v>
      </c>
      <c r="E293" s="34">
        <v>13.7</v>
      </c>
      <c r="F293" s="34">
        <v>13.5</v>
      </c>
      <c r="G293" s="34">
        <v>13.6</v>
      </c>
      <c r="H293" s="34">
        <v>13.71</v>
      </c>
      <c r="I293" s="34">
        <v>13.8</v>
      </c>
      <c r="J293" s="34">
        <v>13.9</v>
      </c>
      <c r="K293" s="34">
        <v>14</v>
      </c>
      <c r="L293" s="34">
        <v>14.2</v>
      </c>
    </row>
    <row r="294" spans="2:12" ht="37.5">
      <c r="B294" s="7" t="s">
        <v>164</v>
      </c>
      <c r="C294" s="9" t="s">
        <v>126</v>
      </c>
      <c r="D294" s="33">
        <v>20.1</v>
      </c>
      <c r="E294" s="34">
        <v>158.8</v>
      </c>
      <c r="F294" s="34">
        <f>F293/E293/$E$16*10000</f>
        <v>703.8581856100104</v>
      </c>
      <c r="G294" s="34">
        <f>G293/F293/$F$16*10000</f>
        <v>719.5767195767196</v>
      </c>
      <c r="H294" s="34">
        <f>H293/F293/$G$16*10000</f>
        <v>730.6155075939248</v>
      </c>
      <c r="I294" s="34">
        <f>I293/G293/$H$16*10000</f>
        <v>735.2941176470589</v>
      </c>
      <c r="J294" s="34">
        <f>J293/H293/$I$16*10000</f>
        <v>729.3946024799415</v>
      </c>
      <c r="K294" s="34">
        <f>K293/I293/$J$16*10000</f>
        <v>729.8509018871857</v>
      </c>
      <c r="L294" s="34">
        <f>L293/J293/$K$16*10000</f>
        <v>734.9516070596759</v>
      </c>
    </row>
    <row r="295" spans="2:12" ht="37.5">
      <c r="B295" s="7" t="s">
        <v>195</v>
      </c>
      <c r="C295" s="9" t="s">
        <v>167</v>
      </c>
      <c r="D295" s="33">
        <v>29.2</v>
      </c>
      <c r="E295" s="34">
        <v>8.2</v>
      </c>
      <c r="F295" s="34">
        <v>8.5</v>
      </c>
      <c r="G295" s="34">
        <v>8.53</v>
      </c>
      <c r="H295" s="34">
        <v>8.9</v>
      </c>
      <c r="I295" s="34">
        <v>9.5</v>
      </c>
      <c r="J295" s="34">
        <v>10.3</v>
      </c>
      <c r="K295" s="34">
        <v>11.6</v>
      </c>
      <c r="L295" s="34">
        <v>13.5</v>
      </c>
    </row>
    <row r="296" spans="2:12" ht="37.5">
      <c r="B296" s="7" t="s">
        <v>164</v>
      </c>
      <c r="C296" s="9" t="s">
        <v>126</v>
      </c>
      <c r="D296" s="33">
        <v>103.8</v>
      </c>
      <c r="E296" s="34">
        <v>25</v>
      </c>
      <c r="F296" s="34">
        <f>F295/E295/$E$16*10000</f>
        <v>740.4181184668989</v>
      </c>
      <c r="G296" s="34">
        <f>G295/F295/$F$16*10000</f>
        <v>716.8067226890755</v>
      </c>
      <c r="H296" s="34">
        <f>H295/F295/$G$16*10000</f>
        <v>753.2797291578503</v>
      </c>
      <c r="I296" s="34">
        <f>I295/G295/$H$16*10000</f>
        <v>807.0407937883344</v>
      </c>
      <c r="J296" s="34">
        <f>J295/H295/$I$16*10000</f>
        <v>832.5923530838251</v>
      </c>
      <c r="K296" s="34">
        <f>K295/I295/$J$16*10000</f>
        <v>878.4551306323362</v>
      </c>
      <c r="L296" s="34">
        <f>L295/J295/$K$16*10000</f>
        <v>942.9349724104211</v>
      </c>
    </row>
    <row r="297" spans="2:12" ht="37.5">
      <c r="B297" s="7" t="s">
        <v>196</v>
      </c>
      <c r="C297" s="9" t="s">
        <v>167</v>
      </c>
      <c r="D297" s="33">
        <v>39.6</v>
      </c>
      <c r="E297" s="34">
        <v>16.6</v>
      </c>
      <c r="F297" s="34">
        <v>16</v>
      </c>
      <c r="G297" s="34">
        <v>16.1</v>
      </c>
      <c r="H297" s="34">
        <v>16.8</v>
      </c>
      <c r="I297" s="34">
        <v>17.7</v>
      </c>
      <c r="J297" s="34">
        <v>18.7</v>
      </c>
      <c r="K297" s="34">
        <v>20</v>
      </c>
      <c r="L297" s="34">
        <v>22</v>
      </c>
    </row>
    <row r="298" spans="2:12" ht="37.5">
      <c r="B298" s="7" t="s">
        <v>164</v>
      </c>
      <c r="C298" s="9" t="s">
        <v>126</v>
      </c>
      <c r="D298" s="33">
        <v>60.2</v>
      </c>
      <c r="E298" s="34">
        <v>36.3</v>
      </c>
      <c r="F298" s="34">
        <f>F297/E297/$E$16*10000</f>
        <v>688.4681583476763</v>
      </c>
      <c r="G298" s="34">
        <f>G297/F297/$F$16*10000</f>
        <v>718.7500000000001</v>
      </c>
      <c r="H298" s="34">
        <f>H297/F297/$G$16*10000</f>
        <v>755.3956834532374</v>
      </c>
      <c r="I298" s="34">
        <f>I297/G297/$H$16*10000</f>
        <v>796.6513637591141</v>
      </c>
      <c r="J298" s="34">
        <f>J297/H297/$I$16*10000</f>
        <v>800.7879410757107</v>
      </c>
      <c r="K298" s="34">
        <f>K297/I297/$J$16*10000</f>
        <v>812.9089948380279</v>
      </c>
      <c r="L298" s="34">
        <f>L297/J297/$K$16*10000</f>
        <v>846.3817181548878</v>
      </c>
    </row>
    <row r="299" spans="2:12" ht="37.5">
      <c r="B299" s="7" t="s">
        <v>197</v>
      </c>
      <c r="C299" s="9" t="s">
        <v>167</v>
      </c>
      <c r="D299" s="33">
        <v>83</v>
      </c>
      <c r="E299" s="34">
        <v>260.5</v>
      </c>
      <c r="F299" s="34">
        <v>268</v>
      </c>
      <c r="G299" s="34">
        <v>283</v>
      </c>
      <c r="H299" s="34">
        <v>300</v>
      </c>
      <c r="I299" s="34">
        <v>319</v>
      </c>
      <c r="J299" s="34">
        <v>340</v>
      </c>
      <c r="K299" s="34">
        <v>375</v>
      </c>
      <c r="L299" s="34">
        <v>420</v>
      </c>
    </row>
    <row r="300" spans="2:12" ht="39.75" customHeight="1">
      <c r="B300" s="7" t="s">
        <v>164</v>
      </c>
      <c r="C300" s="9" t="s">
        <v>126</v>
      </c>
      <c r="D300" s="33">
        <v>210</v>
      </c>
      <c r="E300" s="34">
        <v>280</v>
      </c>
      <c r="F300" s="34">
        <f>F299/E299/$E$16*10000</f>
        <v>734.8505621058403</v>
      </c>
      <c r="G300" s="34">
        <f>G299/F299/$F$16*10000</f>
        <v>754.2643923240939</v>
      </c>
      <c r="H300" s="34">
        <f>H299/F299/$G$16*10000</f>
        <v>805.325888542897</v>
      </c>
      <c r="I300" s="34">
        <f>I299/G299/$H$16*10000</f>
        <v>816.817739540124</v>
      </c>
      <c r="J300" s="34">
        <f>J299/H299/$I$16*10000</f>
        <v>815.3477218225419</v>
      </c>
      <c r="K300" s="34">
        <f>K299/I299/$J$16*10000</f>
        <v>845.7184095983401</v>
      </c>
      <c r="L300" s="34">
        <f>L299/J299/$K$16*10000</f>
        <v>888.7008040626322</v>
      </c>
    </row>
    <row r="301" spans="2:12" ht="79.5" customHeight="1">
      <c r="B301" s="14" t="s">
        <v>198</v>
      </c>
      <c r="C301" s="4"/>
      <c r="D301" s="33">
        <f aca="true" t="shared" si="1" ref="D301:L301">D302+D303</f>
        <v>2201.411</v>
      </c>
      <c r="E301" s="34">
        <f t="shared" si="1"/>
        <v>2153.07</v>
      </c>
      <c r="F301" s="34">
        <f t="shared" si="1"/>
        <v>2185.91</v>
      </c>
      <c r="G301" s="34">
        <f t="shared" si="1"/>
        <v>2293.6499999999996</v>
      </c>
      <c r="H301" s="34">
        <f t="shared" si="1"/>
        <v>2420.6400000000003</v>
      </c>
      <c r="I301" s="34">
        <f t="shared" si="1"/>
        <v>2558.23</v>
      </c>
      <c r="J301" s="34">
        <f t="shared" si="1"/>
        <v>2740.6699999999996</v>
      </c>
      <c r="K301" s="34">
        <f t="shared" si="1"/>
        <v>2942.6</v>
      </c>
      <c r="L301" s="34">
        <f t="shared" si="1"/>
        <v>3187.3099999999995</v>
      </c>
    </row>
    <row r="302" spans="2:12" ht="18.75">
      <c r="B302" s="7" t="s">
        <v>199</v>
      </c>
      <c r="C302" s="4" t="s">
        <v>200</v>
      </c>
      <c r="D302" s="33">
        <v>1139.5</v>
      </c>
      <c r="E302" s="34">
        <v>943.7</v>
      </c>
      <c r="F302" s="34">
        <v>608.6224074700003</v>
      </c>
      <c r="G302" s="34">
        <v>835.2189999999994</v>
      </c>
      <c r="H302" s="34">
        <v>1009.3000000000004</v>
      </c>
      <c r="I302" s="34">
        <v>493.0659999999998</v>
      </c>
      <c r="J302" s="34">
        <v>741.7259999999997</v>
      </c>
      <c r="K302" s="34">
        <v>2004.898</v>
      </c>
      <c r="L302" s="34">
        <v>2266.4839999999995</v>
      </c>
    </row>
    <row r="303" spans="2:12" ht="18.75">
      <c r="B303" s="7" t="s">
        <v>201</v>
      </c>
      <c r="C303" s="4" t="s">
        <v>200</v>
      </c>
      <c r="D303" s="33">
        <f aca="true" t="shared" si="2" ref="D303:L303">D305+D307+D308+D313</f>
        <v>1061.911</v>
      </c>
      <c r="E303" s="34">
        <f t="shared" si="2"/>
        <v>1209.3700000000001</v>
      </c>
      <c r="F303" s="43">
        <f t="shared" si="2"/>
        <v>1577.2875925299998</v>
      </c>
      <c r="G303" s="43">
        <f t="shared" si="2"/>
        <v>1458.4310000000003</v>
      </c>
      <c r="H303" s="43">
        <f t="shared" si="2"/>
        <v>1411.3400000000001</v>
      </c>
      <c r="I303" s="43">
        <f t="shared" si="2"/>
        <v>2065.164</v>
      </c>
      <c r="J303" s="43">
        <f t="shared" si="2"/>
        <v>1998.944</v>
      </c>
      <c r="K303" s="43">
        <f t="shared" si="2"/>
        <v>937.702</v>
      </c>
      <c r="L303" s="43">
        <f t="shared" si="2"/>
        <v>920.826</v>
      </c>
    </row>
    <row r="304" spans="2:12" ht="18.75">
      <c r="B304" s="6" t="s">
        <v>202</v>
      </c>
      <c r="C304" s="4" t="s">
        <v>200</v>
      </c>
      <c r="D304" s="33">
        <v>0.3</v>
      </c>
      <c r="E304" s="34">
        <v>1.4</v>
      </c>
      <c r="F304" s="34">
        <v>1.5</v>
      </c>
      <c r="G304" s="34">
        <v>1.6</v>
      </c>
      <c r="H304" s="34">
        <v>1.65</v>
      </c>
      <c r="I304" s="34">
        <v>1.7</v>
      </c>
      <c r="J304" s="34">
        <v>1.71</v>
      </c>
      <c r="K304" s="34">
        <v>1.8</v>
      </c>
      <c r="L304" s="34">
        <v>1.85</v>
      </c>
    </row>
    <row r="305" spans="2:12" ht="18.75">
      <c r="B305" s="6" t="s">
        <v>203</v>
      </c>
      <c r="C305" s="4" t="s">
        <v>200</v>
      </c>
      <c r="D305" s="33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</row>
    <row r="306" spans="2:12" ht="18.75">
      <c r="B306" s="6" t="s">
        <v>204</v>
      </c>
      <c r="C306" s="4" t="s">
        <v>200</v>
      </c>
      <c r="D306" s="33">
        <v>165.1</v>
      </c>
      <c r="E306" s="34">
        <v>140.3</v>
      </c>
      <c r="F306" s="34">
        <v>140</v>
      </c>
      <c r="G306" s="34">
        <v>145</v>
      </c>
      <c r="H306" s="34">
        <v>148</v>
      </c>
      <c r="I306" s="34">
        <v>150</v>
      </c>
      <c r="J306" s="34">
        <v>151</v>
      </c>
      <c r="K306" s="34">
        <v>155</v>
      </c>
      <c r="L306" s="34">
        <v>156</v>
      </c>
    </row>
    <row r="307" spans="2:12" ht="18.75">
      <c r="B307" s="6" t="s">
        <v>205</v>
      </c>
      <c r="C307" s="4" t="s">
        <v>200</v>
      </c>
      <c r="D307" s="33">
        <f aca="true" t="shared" si="3" ref="D307:L307">D309+D310+D311</f>
        <v>850</v>
      </c>
      <c r="E307" s="34">
        <f t="shared" si="3"/>
        <v>1066.7</v>
      </c>
      <c r="F307" s="34">
        <f t="shared" si="3"/>
        <v>1432.1875925299998</v>
      </c>
      <c r="G307" s="34">
        <f t="shared" si="3"/>
        <v>1311.0310000000002</v>
      </c>
      <c r="H307" s="43">
        <f t="shared" si="3"/>
        <v>1263.64</v>
      </c>
      <c r="I307" s="43">
        <f t="shared" si="3"/>
        <v>1916.564</v>
      </c>
      <c r="J307" s="43">
        <f t="shared" si="3"/>
        <v>1849.844</v>
      </c>
      <c r="K307" s="43">
        <f t="shared" si="3"/>
        <v>786.902</v>
      </c>
      <c r="L307" s="43">
        <f t="shared" si="3"/>
        <v>768.426</v>
      </c>
    </row>
    <row r="308" spans="2:12" ht="18.75">
      <c r="B308" s="6" t="s">
        <v>53</v>
      </c>
      <c r="C308" s="4"/>
      <c r="D308" s="4"/>
      <c r="E308" s="44"/>
      <c r="F308" s="44"/>
      <c r="G308" s="44"/>
      <c r="H308" s="44"/>
      <c r="I308" s="44"/>
      <c r="J308" s="44"/>
      <c r="K308" s="44"/>
      <c r="L308" s="44"/>
    </row>
    <row r="309" spans="2:12" ht="18.75">
      <c r="B309" s="7" t="s">
        <v>206</v>
      </c>
      <c r="C309" s="4" t="s">
        <v>200</v>
      </c>
      <c r="D309" s="33">
        <v>430.4</v>
      </c>
      <c r="E309" s="34">
        <v>516.3</v>
      </c>
      <c r="F309" s="34">
        <v>616.6986198999999</v>
      </c>
      <c r="G309" s="34">
        <v>440.54800000000006</v>
      </c>
      <c r="H309" s="34">
        <v>440.54800000000006</v>
      </c>
      <c r="I309" s="34">
        <v>12</v>
      </c>
      <c r="J309" s="34">
        <v>12</v>
      </c>
      <c r="K309" s="34">
        <v>672.523</v>
      </c>
      <c r="L309" s="34">
        <v>672.523</v>
      </c>
    </row>
    <row r="310" spans="2:12" ht="18.75">
      <c r="B310" s="7" t="s">
        <v>207</v>
      </c>
      <c r="C310" s="4" t="s">
        <v>200</v>
      </c>
      <c r="D310" s="33">
        <v>319.1</v>
      </c>
      <c r="E310" s="34">
        <v>490</v>
      </c>
      <c r="F310" s="34">
        <v>723.04514083</v>
      </c>
      <c r="G310" s="34">
        <v>805.522</v>
      </c>
      <c r="H310" s="34">
        <v>805.522</v>
      </c>
      <c r="I310" s="34">
        <v>1522.949</v>
      </c>
      <c r="J310" s="34">
        <v>1522.949</v>
      </c>
      <c r="K310" s="34">
        <v>95.90299999999999</v>
      </c>
      <c r="L310" s="34">
        <v>95.90299999999999</v>
      </c>
    </row>
    <row r="311" spans="2:12" ht="18.75">
      <c r="B311" s="7" t="s">
        <v>208</v>
      </c>
      <c r="C311" s="4" t="s">
        <v>200</v>
      </c>
      <c r="D311" s="33">
        <v>100.5</v>
      </c>
      <c r="E311" s="34">
        <v>60.4</v>
      </c>
      <c r="F311" s="34">
        <v>92.4438318</v>
      </c>
      <c r="G311" s="34">
        <v>64.961</v>
      </c>
      <c r="H311" s="34">
        <v>17.57</v>
      </c>
      <c r="I311" s="34">
        <v>381.615</v>
      </c>
      <c r="J311" s="34">
        <v>314.89500000000004</v>
      </c>
      <c r="K311" s="34">
        <v>18.476</v>
      </c>
      <c r="L311" s="34">
        <v>0</v>
      </c>
    </row>
    <row r="312" spans="2:12" ht="18.75">
      <c r="B312" s="6" t="s">
        <v>209</v>
      </c>
      <c r="C312" s="4" t="s">
        <v>200</v>
      </c>
      <c r="D312" s="33">
        <f>0.4+8.8</f>
        <v>9.200000000000001</v>
      </c>
      <c r="E312" s="34">
        <f>0.7+16.5</f>
        <v>17.2</v>
      </c>
      <c r="F312" s="34">
        <v>16.3</v>
      </c>
      <c r="G312" s="34">
        <v>17</v>
      </c>
      <c r="H312" s="34">
        <v>17.5</v>
      </c>
      <c r="I312" s="34">
        <v>17.8</v>
      </c>
      <c r="J312" s="34">
        <v>17.9</v>
      </c>
      <c r="K312" s="34">
        <v>18</v>
      </c>
      <c r="L312" s="34">
        <v>18.1</v>
      </c>
    </row>
    <row r="313" spans="2:12" ht="19.5" customHeight="1">
      <c r="B313" s="7" t="s">
        <v>210</v>
      </c>
      <c r="C313" s="4" t="s">
        <v>200</v>
      </c>
      <c r="D313" s="4">
        <v>211.911</v>
      </c>
      <c r="E313" s="44">
        <v>142.67</v>
      </c>
      <c r="F313" s="44">
        <v>145.1</v>
      </c>
      <c r="G313" s="44">
        <v>147.4</v>
      </c>
      <c r="H313" s="44">
        <v>147.7</v>
      </c>
      <c r="I313" s="44">
        <v>148.6</v>
      </c>
      <c r="J313" s="44">
        <v>149.1</v>
      </c>
      <c r="K313" s="44">
        <v>150.8</v>
      </c>
      <c r="L313" s="44">
        <v>152.4</v>
      </c>
    </row>
    <row r="314" spans="2:12" ht="18.75">
      <c r="B314" s="7" t="s">
        <v>211</v>
      </c>
      <c r="C314" s="9" t="s">
        <v>131</v>
      </c>
      <c r="D314" s="9">
        <v>9.81</v>
      </c>
      <c r="E314" s="5">
        <v>6.04</v>
      </c>
      <c r="F314" s="5">
        <v>6.1</v>
      </c>
      <c r="G314" s="5">
        <v>6.22</v>
      </c>
      <c r="H314" s="5">
        <v>6.24</v>
      </c>
      <c r="I314" s="5">
        <v>6.27</v>
      </c>
      <c r="J314" s="5">
        <v>6.29</v>
      </c>
      <c r="K314" s="5">
        <v>6.36</v>
      </c>
      <c r="L314" s="5">
        <v>6.42</v>
      </c>
    </row>
    <row r="315" spans="2:13" ht="61.5" customHeight="1">
      <c r="B315" s="31" t="s">
        <v>407</v>
      </c>
      <c r="C315" s="4" t="s">
        <v>42</v>
      </c>
      <c r="D315" s="33">
        <f aca="true" t="shared" si="4" ref="D315:L315">D317+D318</f>
        <v>463.624</v>
      </c>
      <c r="E315" s="33">
        <f t="shared" si="4"/>
        <v>1052.2944470000002</v>
      </c>
      <c r="F315" s="33">
        <f t="shared" si="4"/>
        <v>1339.7437607299998</v>
      </c>
      <c r="G315" s="33">
        <f t="shared" si="4"/>
        <v>1246.0700000000002</v>
      </c>
      <c r="H315" s="33">
        <f t="shared" si="4"/>
        <v>870.4830000000001</v>
      </c>
      <c r="I315" s="33">
        <f t="shared" si="4"/>
        <v>1534.949</v>
      </c>
      <c r="J315" s="33">
        <f t="shared" si="4"/>
        <v>1904.564</v>
      </c>
      <c r="K315" s="33">
        <f t="shared" si="4"/>
        <v>768.426</v>
      </c>
      <c r="L315" s="33">
        <f t="shared" si="4"/>
        <v>114.37899999999999</v>
      </c>
      <c r="M315" s="30"/>
    </row>
    <row r="316" spans="2:12" ht="18.75">
      <c r="B316" s="6" t="s">
        <v>212</v>
      </c>
      <c r="C316" s="4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2:12" ht="18.75">
      <c r="B317" s="6" t="s">
        <v>213</v>
      </c>
      <c r="C317" s="4" t="s">
        <v>42</v>
      </c>
      <c r="D317" s="38">
        <v>107.467</v>
      </c>
      <c r="E317" s="38">
        <v>562.3618070000001</v>
      </c>
      <c r="F317" s="38">
        <v>616.6986198999999</v>
      </c>
      <c r="G317" s="38">
        <v>440.54800000000006</v>
      </c>
      <c r="H317" s="38">
        <v>805.522</v>
      </c>
      <c r="I317" s="38">
        <v>12</v>
      </c>
      <c r="J317" s="38">
        <v>1522.949</v>
      </c>
      <c r="K317" s="38">
        <v>672.523</v>
      </c>
      <c r="L317" s="38">
        <v>95.90299999999999</v>
      </c>
    </row>
    <row r="318" spans="2:12" ht="18.75">
      <c r="B318" s="6" t="s">
        <v>214</v>
      </c>
      <c r="C318" s="4" t="s">
        <v>42</v>
      </c>
      <c r="D318" s="38">
        <v>356.15700000000004</v>
      </c>
      <c r="E318" s="38">
        <v>489.93264000000005</v>
      </c>
      <c r="F318" s="38">
        <v>723.04514083</v>
      </c>
      <c r="G318" s="38">
        <v>805.522</v>
      </c>
      <c r="H318" s="38">
        <v>64.961</v>
      </c>
      <c r="I318" s="38">
        <v>1522.949</v>
      </c>
      <c r="J318" s="38">
        <v>381.615</v>
      </c>
      <c r="K318" s="38">
        <v>95.90299999999999</v>
      </c>
      <c r="L318" s="38">
        <v>18.476</v>
      </c>
    </row>
    <row r="319" spans="2:12" ht="57.75" customHeight="1">
      <c r="B319" s="20" t="s">
        <v>400</v>
      </c>
      <c r="C319" s="21"/>
      <c r="D319" s="21"/>
      <c r="E319" s="5"/>
      <c r="F319" s="5"/>
      <c r="G319" s="5"/>
      <c r="H319" s="5"/>
      <c r="I319" s="5"/>
      <c r="J319" s="5"/>
      <c r="K319" s="5"/>
      <c r="L319" s="5"/>
    </row>
    <row r="320" spans="2:12" ht="37.5">
      <c r="B320" s="22" t="s">
        <v>12</v>
      </c>
      <c r="C320" s="21" t="s">
        <v>42</v>
      </c>
      <c r="D320" s="21">
        <v>2642.17</v>
      </c>
      <c r="E320" s="5">
        <v>3067.99</v>
      </c>
      <c r="F320" s="5">
        <v>2642.56</v>
      </c>
      <c r="G320" s="5">
        <v>2643.51</v>
      </c>
      <c r="H320" s="5">
        <v>2646.86</v>
      </c>
      <c r="I320" s="5">
        <v>2654.16</v>
      </c>
      <c r="J320" s="5">
        <v>2659.07</v>
      </c>
      <c r="K320" s="5">
        <v>2665.84</v>
      </c>
      <c r="L320" s="5">
        <v>2676.1</v>
      </c>
    </row>
    <row r="321" spans="2:12" ht="18.75">
      <c r="B321" s="25" t="s">
        <v>401</v>
      </c>
      <c r="C321" s="24" t="s">
        <v>215</v>
      </c>
      <c r="D321" s="24">
        <v>825.56</v>
      </c>
      <c r="E321" s="5">
        <v>1074.16</v>
      </c>
      <c r="F321" s="5">
        <v>1069.96</v>
      </c>
      <c r="G321" s="5">
        <v>1070.51</v>
      </c>
      <c r="H321" s="5">
        <v>1073.21</v>
      </c>
      <c r="I321" s="5">
        <v>1080.06</v>
      </c>
      <c r="J321" s="5">
        <v>1084.77</v>
      </c>
      <c r="K321" s="5">
        <v>1091.34</v>
      </c>
      <c r="L321" s="5">
        <v>1101.5</v>
      </c>
    </row>
    <row r="322" spans="2:12" ht="37.5">
      <c r="B322" s="23" t="s">
        <v>0</v>
      </c>
      <c r="C322" s="24" t="s">
        <v>215</v>
      </c>
      <c r="D322" s="24">
        <v>741.94</v>
      </c>
      <c r="E322" s="5">
        <v>971.35</v>
      </c>
      <c r="F322" s="5">
        <v>985.01</v>
      </c>
      <c r="G322" s="5">
        <v>999.11</v>
      </c>
      <c r="H322" s="5">
        <v>1001.38</v>
      </c>
      <c r="I322" s="5">
        <v>1006.03</v>
      </c>
      <c r="J322" s="5">
        <v>1010.11</v>
      </c>
      <c r="K322" s="5">
        <v>1014.96</v>
      </c>
      <c r="L322" s="5">
        <v>1024.43</v>
      </c>
    </row>
    <row r="323" spans="2:12" ht="18.75">
      <c r="B323" s="25" t="s">
        <v>53</v>
      </c>
      <c r="C323" s="24"/>
      <c r="D323" s="24"/>
      <c r="E323" s="5"/>
      <c r="F323" s="5"/>
      <c r="G323" s="5"/>
      <c r="H323" s="5"/>
      <c r="I323" s="5"/>
      <c r="J323" s="5"/>
      <c r="K323" s="5"/>
      <c r="L323" s="5"/>
    </row>
    <row r="324" spans="2:12" ht="18.75">
      <c r="B324" s="25" t="s">
        <v>2</v>
      </c>
      <c r="C324" s="24" t="s">
        <v>215</v>
      </c>
      <c r="D324" s="24">
        <v>20.96</v>
      </c>
      <c r="E324" s="5">
        <v>102.9</v>
      </c>
      <c r="F324" s="5">
        <v>35.2</v>
      </c>
      <c r="G324" s="5">
        <v>35.7</v>
      </c>
      <c r="H324" s="5">
        <v>35.8</v>
      </c>
      <c r="I324" s="5">
        <v>36.1</v>
      </c>
      <c r="J324" s="5">
        <v>36.3</v>
      </c>
      <c r="K324" s="5">
        <v>36.4</v>
      </c>
      <c r="L324" s="5">
        <v>36.7</v>
      </c>
    </row>
    <row r="325" spans="2:12" ht="18.75">
      <c r="B325" s="25" t="s">
        <v>3</v>
      </c>
      <c r="C325" s="24" t="s">
        <v>215</v>
      </c>
      <c r="D325" s="24">
        <v>584.79</v>
      </c>
      <c r="E325" s="5">
        <v>611.65</v>
      </c>
      <c r="F325" s="5">
        <v>655.07</v>
      </c>
      <c r="G325" s="5">
        <v>687.57</v>
      </c>
      <c r="H325" s="5">
        <v>687.75</v>
      </c>
      <c r="I325" s="5">
        <v>689.6</v>
      </c>
      <c r="J325" s="5">
        <v>691.14</v>
      </c>
      <c r="K325" s="5">
        <v>694.54</v>
      </c>
      <c r="L325" s="5">
        <v>701.33</v>
      </c>
    </row>
    <row r="326" spans="2:12" ht="18.75">
      <c r="B326" s="25" t="s">
        <v>4</v>
      </c>
      <c r="C326" s="24" t="s">
        <v>215</v>
      </c>
      <c r="D326" s="24">
        <v>4.85</v>
      </c>
      <c r="E326" s="5">
        <v>2.8</v>
      </c>
      <c r="F326" s="5">
        <v>3</v>
      </c>
      <c r="G326" s="5">
        <v>3.2</v>
      </c>
      <c r="H326" s="5">
        <v>3.3</v>
      </c>
      <c r="I326" s="5">
        <v>3.5</v>
      </c>
      <c r="J326" s="5">
        <v>3.6</v>
      </c>
      <c r="K326" s="5">
        <v>3.8</v>
      </c>
      <c r="L326" s="5">
        <v>4</v>
      </c>
    </row>
    <row r="327" spans="2:12" ht="18" customHeight="1">
      <c r="B327" s="25" t="s">
        <v>123</v>
      </c>
      <c r="C327" s="24" t="s">
        <v>215</v>
      </c>
      <c r="D327" s="24">
        <v>13.97</v>
      </c>
      <c r="E327" s="5">
        <v>13.7</v>
      </c>
      <c r="F327" s="5">
        <v>19.26</v>
      </c>
      <c r="G327" s="5">
        <v>19.3</v>
      </c>
      <c r="H327" s="5">
        <v>19.37</v>
      </c>
      <c r="I327" s="5">
        <v>19.41</v>
      </c>
      <c r="J327" s="5">
        <v>19.44</v>
      </c>
      <c r="K327" s="5">
        <v>19.5</v>
      </c>
      <c r="L327" s="5">
        <v>19.58</v>
      </c>
    </row>
    <row r="328" spans="2:12" ht="37.5">
      <c r="B328" s="25" t="s">
        <v>5</v>
      </c>
      <c r="C328" s="24" t="s">
        <v>215</v>
      </c>
      <c r="D328" s="24">
        <v>30.66</v>
      </c>
      <c r="E328" s="5">
        <v>85.4</v>
      </c>
      <c r="F328" s="5">
        <v>86.32</v>
      </c>
      <c r="G328" s="5">
        <v>86.74</v>
      </c>
      <c r="H328" s="5">
        <v>87.56</v>
      </c>
      <c r="I328" s="5">
        <v>88.18</v>
      </c>
      <c r="J328" s="5">
        <v>88.91</v>
      </c>
      <c r="K328" s="5">
        <v>89.75</v>
      </c>
      <c r="L328" s="5">
        <v>90.4</v>
      </c>
    </row>
    <row r="329" spans="2:12" ht="18.75">
      <c r="B329" s="25" t="s">
        <v>6</v>
      </c>
      <c r="C329" s="24" t="s">
        <v>215</v>
      </c>
      <c r="D329" s="24">
        <v>3.22</v>
      </c>
      <c r="E329" s="5">
        <v>2.7</v>
      </c>
      <c r="F329" s="5">
        <v>3.09</v>
      </c>
      <c r="G329" s="5">
        <v>3.1</v>
      </c>
      <c r="H329" s="5">
        <v>3.35</v>
      </c>
      <c r="I329" s="5">
        <v>3.78</v>
      </c>
      <c r="J329" s="5">
        <v>3.85</v>
      </c>
      <c r="K329" s="5">
        <v>3.97</v>
      </c>
      <c r="L329" s="5">
        <v>4</v>
      </c>
    </row>
    <row r="330" spans="2:12" ht="18.75">
      <c r="B330" s="25" t="s">
        <v>7</v>
      </c>
      <c r="C330" s="24" t="s">
        <v>215</v>
      </c>
      <c r="D330" s="24">
        <v>26.77</v>
      </c>
      <c r="E330" s="5">
        <v>40.2</v>
      </c>
      <c r="F330" s="5">
        <v>40.5</v>
      </c>
      <c r="G330" s="5">
        <v>40.8</v>
      </c>
      <c r="H330" s="5">
        <v>41</v>
      </c>
      <c r="I330" s="5">
        <v>41.9</v>
      </c>
      <c r="J330" s="5">
        <v>42.5</v>
      </c>
      <c r="K330" s="5">
        <v>42.9</v>
      </c>
      <c r="L330" s="5">
        <v>43.1</v>
      </c>
    </row>
    <row r="331" spans="2:12" ht="18.75">
      <c r="B331" s="25" t="s">
        <v>8</v>
      </c>
      <c r="C331" s="24" t="s">
        <v>215</v>
      </c>
      <c r="D331" s="24"/>
      <c r="E331" s="5"/>
      <c r="F331" s="5"/>
      <c r="G331" s="5"/>
      <c r="H331" s="5"/>
      <c r="I331" s="5"/>
      <c r="J331" s="5"/>
      <c r="K331" s="5"/>
      <c r="L331" s="5"/>
    </row>
    <row r="332" spans="2:12" ht="18.75">
      <c r="B332" s="25" t="s">
        <v>9</v>
      </c>
      <c r="C332" s="24" t="s">
        <v>215</v>
      </c>
      <c r="D332" s="24">
        <v>26.2</v>
      </c>
      <c r="E332" s="5">
        <v>28</v>
      </c>
      <c r="F332" s="5">
        <v>28.6</v>
      </c>
      <c r="G332" s="5">
        <v>28.8</v>
      </c>
      <c r="H332" s="5">
        <v>29</v>
      </c>
      <c r="I332" s="5">
        <v>29.1</v>
      </c>
      <c r="J332" s="5">
        <v>29.4</v>
      </c>
      <c r="K332" s="5">
        <v>29.6</v>
      </c>
      <c r="L332" s="5">
        <v>29.8</v>
      </c>
    </row>
    <row r="333" spans="2:12" ht="18.75">
      <c r="B333" s="25" t="s">
        <v>10</v>
      </c>
      <c r="C333" s="24" t="s">
        <v>215</v>
      </c>
      <c r="D333" s="24">
        <v>25.46</v>
      </c>
      <c r="E333" s="5">
        <v>77.5</v>
      </c>
      <c r="F333" s="5">
        <v>104.9</v>
      </c>
      <c r="G333" s="5">
        <v>84.7</v>
      </c>
      <c r="H333" s="5">
        <v>85</v>
      </c>
      <c r="I333" s="5">
        <v>85</v>
      </c>
      <c r="J333" s="5">
        <v>85.5</v>
      </c>
      <c r="K333" s="5">
        <v>85</v>
      </c>
      <c r="L333" s="5">
        <v>86</v>
      </c>
    </row>
    <row r="334" spans="2:12" ht="18.75">
      <c r="B334" s="20" t="s">
        <v>11</v>
      </c>
      <c r="C334" s="21" t="s">
        <v>215</v>
      </c>
      <c r="D334" s="21">
        <v>83.62</v>
      </c>
      <c r="E334" s="5">
        <v>102.81</v>
      </c>
      <c r="F334" s="5">
        <v>84.95</v>
      </c>
      <c r="G334" s="5">
        <v>71.4</v>
      </c>
      <c r="H334" s="5">
        <v>71.83</v>
      </c>
      <c r="I334" s="5">
        <v>74.03</v>
      </c>
      <c r="J334" s="5">
        <v>74.66</v>
      </c>
      <c r="K334" s="5">
        <v>76.38</v>
      </c>
      <c r="L334" s="5">
        <v>77.07</v>
      </c>
    </row>
    <row r="335" spans="2:12" ht="18.75">
      <c r="B335" s="20" t="s">
        <v>314</v>
      </c>
      <c r="C335" s="21" t="s">
        <v>215</v>
      </c>
      <c r="D335" s="21">
        <v>1816.61</v>
      </c>
      <c r="E335" s="5">
        <v>1993.83</v>
      </c>
      <c r="F335" s="5">
        <v>1572.6</v>
      </c>
      <c r="G335" s="5">
        <v>1573</v>
      </c>
      <c r="H335" s="5">
        <v>1573.65</v>
      </c>
      <c r="I335" s="5">
        <v>1574.1</v>
      </c>
      <c r="J335" s="5">
        <v>1574.3</v>
      </c>
      <c r="K335" s="5">
        <v>1574.5</v>
      </c>
      <c r="L335" s="5">
        <v>1574.6</v>
      </c>
    </row>
    <row r="336" spans="2:12" ht="18.75">
      <c r="B336" s="26" t="s">
        <v>53</v>
      </c>
      <c r="C336" s="21"/>
      <c r="D336" s="21"/>
      <c r="E336" s="5"/>
      <c r="F336" s="5"/>
      <c r="G336" s="5"/>
      <c r="H336" s="5"/>
      <c r="I336" s="5"/>
      <c r="J336" s="5"/>
      <c r="K336" s="5"/>
      <c r="L336" s="5"/>
    </row>
    <row r="337" spans="2:12" ht="18.75">
      <c r="B337" s="26" t="s">
        <v>317</v>
      </c>
      <c r="C337" s="21" t="s">
        <v>215</v>
      </c>
      <c r="D337" s="21">
        <v>19.25</v>
      </c>
      <c r="E337" s="5">
        <v>149.8</v>
      </c>
      <c r="F337" s="5">
        <v>0.1</v>
      </c>
      <c r="G337" s="5">
        <v>0.1</v>
      </c>
      <c r="H337" s="5">
        <v>0.1</v>
      </c>
      <c r="I337" s="5">
        <v>0.1</v>
      </c>
      <c r="J337" s="5">
        <v>0.1</v>
      </c>
      <c r="K337" s="5">
        <v>0.1</v>
      </c>
      <c r="L337" s="5">
        <v>0.1</v>
      </c>
    </row>
    <row r="338" spans="2:12" ht="18.75">
      <c r="B338" s="26" t="s">
        <v>318</v>
      </c>
      <c r="C338" s="21" t="s">
        <v>215</v>
      </c>
      <c r="D338" s="21">
        <v>77.3</v>
      </c>
      <c r="E338" s="5">
        <v>82.2</v>
      </c>
      <c r="F338" s="5">
        <v>82.3</v>
      </c>
      <c r="G338" s="5">
        <v>82.4</v>
      </c>
      <c r="H338" s="5">
        <v>82.5</v>
      </c>
      <c r="I338" s="5">
        <v>82.6</v>
      </c>
      <c r="J338" s="5">
        <v>82.7</v>
      </c>
      <c r="K338" s="5">
        <v>82.8</v>
      </c>
      <c r="L338" s="5">
        <v>82.9</v>
      </c>
    </row>
    <row r="339" spans="2:12" ht="18.75">
      <c r="B339" s="26" t="s">
        <v>315</v>
      </c>
      <c r="C339" s="21" t="s">
        <v>215</v>
      </c>
      <c r="D339" s="21"/>
      <c r="E339" s="5"/>
      <c r="F339" s="5"/>
      <c r="G339" s="5"/>
      <c r="H339" s="5"/>
      <c r="I339" s="5"/>
      <c r="J339" s="5"/>
      <c r="K339" s="5"/>
      <c r="L339" s="5"/>
    </row>
    <row r="340" spans="2:12" ht="18.75">
      <c r="B340" s="26" t="s">
        <v>53</v>
      </c>
      <c r="C340" s="29"/>
      <c r="D340" s="29"/>
      <c r="E340" s="5"/>
      <c r="F340" s="5"/>
      <c r="G340" s="5"/>
      <c r="H340" s="5"/>
      <c r="I340" s="5"/>
      <c r="J340" s="5"/>
      <c r="K340" s="5"/>
      <c r="L340" s="5"/>
    </row>
    <row r="341" spans="2:12" ht="18.75">
      <c r="B341" s="26" t="s">
        <v>316</v>
      </c>
      <c r="C341" s="21" t="s">
        <v>215</v>
      </c>
      <c r="D341" s="21"/>
      <c r="E341" s="5"/>
      <c r="F341" s="5"/>
      <c r="G341" s="5"/>
      <c r="H341" s="5"/>
      <c r="I341" s="5"/>
      <c r="J341" s="5"/>
      <c r="K341" s="5"/>
      <c r="L341" s="5"/>
    </row>
    <row r="342" spans="2:12" ht="37.5">
      <c r="B342" s="22" t="s">
        <v>13</v>
      </c>
      <c r="C342" s="21" t="s">
        <v>215</v>
      </c>
      <c r="D342" s="21">
        <v>2256.51</v>
      </c>
      <c r="E342" s="5">
        <v>2487.59</v>
      </c>
      <c r="F342" s="5">
        <v>2070.43</v>
      </c>
      <c r="G342" s="5">
        <v>2036.9</v>
      </c>
      <c r="H342" s="5">
        <v>2036.98</v>
      </c>
      <c r="I342" s="5">
        <v>2038.34</v>
      </c>
      <c r="J342" s="5">
        <v>2039</v>
      </c>
      <c r="K342" s="5">
        <v>2039.41</v>
      </c>
      <c r="L342" s="5">
        <v>2040.7</v>
      </c>
    </row>
    <row r="343" spans="2:12" ht="18.75">
      <c r="B343" s="28" t="s">
        <v>1</v>
      </c>
      <c r="C343" s="24"/>
      <c r="D343" s="24"/>
      <c r="E343" s="5"/>
      <c r="F343" s="5"/>
      <c r="G343" s="5"/>
      <c r="H343" s="5"/>
      <c r="I343" s="5"/>
      <c r="J343" s="5"/>
      <c r="K343" s="5"/>
      <c r="L343" s="5"/>
    </row>
    <row r="344" spans="2:12" ht="18.75">
      <c r="B344" s="25" t="s">
        <v>319</v>
      </c>
      <c r="C344" s="24" t="s">
        <v>215</v>
      </c>
      <c r="D344" s="24">
        <v>93.4</v>
      </c>
      <c r="E344" s="5">
        <v>89.06</v>
      </c>
      <c r="F344" s="5">
        <v>89.06</v>
      </c>
      <c r="G344" s="5">
        <v>87.68</v>
      </c>
      <c r="H344" s="5">
        <v>87.68</v>
      </c>
      <c r="I344" s="5">
        <v>87.68</v>
      </c>
      <c r="J344" s="5">
        <v>87.68</v>
      </c>
      <c r="K344" s="5">
        <v>87.18</v>
      </c>
      <c r="L344" s="5">
        <v>87.18</v>
      </c>
    </row>
    <row r="345" spans="2:12" ht="18.75">
      <c r="B345" s="25" t="s">
        <v>320</v>
      </c>
      <c r="C345" s="24" t="s">
        <v>215</v>
      </c>
      <c r="D345" s="24">
        <v>1.85</v>
      </c>
      <c r="E345" s="5">
        <v>1.72</v>
      </c>
      <c r="F345" s="5">
        <v>1.69</v>
      </c>
      <c r="G345" s="5">
        <v>1.69</v>
      </c>
      <c r="H345" s="5">
        <v>1.69</v>
      </c>
      <c r="I345" s="5">
        <v>1.69</v>
      </c>
      <c r="J345" s="5">
        <v>1.69</v>
      </c>
      <c r="K345" s="5">
        <v>1.69</v>
      </c>
      <c r="L345" s="5">
        <v>1.69</v>
      </c>
    </row>
    <row r="346" spans="2:12" ht="18.75">
      <c r="B346" s="25" t="s">
        <v>321</v>
      </c>
      <c r="C346" s="24" t="s">
        <v>215</v>
      </c>
      <c r="D346" s="24">
        <v>5.32</v>
      </c>
      <c r="E346" s="5">
        <v>17.36</v>
      </c>
      <c r="F346" s="5">
        <v>8.57</v>
      </c>
      <c r="G346" s="5">
        <v>8.08</v>
      </c>
      <c r="H346" s="5">
        <v>8.08</v>
      </c>
      <c r="I346" s="5">
        <v>8.08</v>
      </c>
      <c r="J346" s="5">
        <v>8.08</v>
      </c>
      <c r="K346" s="5">
        <v>8.08</v>
      </c>
      <c r="L346" s="5">
        <v>8.08</v>
      </c>
    </row>
    <row r="347" spans="2:12" ht="18.75">
      <c r="B347" s="25" t="s">
        <v>322</v>
      </c>
      <c r="C347" s="24" t="s">
        <v>215</v>
      </c>
      <c r="D347" s="24">
        <v>98.78</v>
      </c>
      <c r="E347" s="5">
        <v>144.6</v>
      </c>
      <c r="F347" s="5">
        <v>88.61</v>
      </c>
      <c r="G347" s="5">
        <v>88.29</v>
      </c>
      <c r="H347" s="5">
        <v>88.29</v>
      </c>
      <c r="I347" s="5">
        <v>88.29</v>
      </c>
      <c r="J347" s="5">
        <v>88.29</v>
      </c>
      <c r="K347" s="5">
        <v>88.29</v>
      </c>
      <c r="L347" s="5">
        <v>88.29</v>
      </c>
    </row>
    <row r="348" spans="2:12" ht="18.75">
      <c r="B348" s="25" t="s">
        <v>323</v>
      </c>
      <c r="C348" s="24" t="s">
        <v>215</v>
      </c>
      <c r="D348" s="24">
        <v>527.81</v>
      </c>
      <c r="E348" s="5">
        <v>464.03</v>
      </c>
      <c r="F348" s="5">
        <v>439.58</v>
      </c>
      <c r="G348" s="5">
        <v>406.52</v>
      </c>
      <c r="H348" s="5">
        <v>406.6</v>
      </c>
      <c r="I348" s="5">
        <v>407.96</v>
      </c>
      <c r="J348" s="5">
        <v>408.62</v>
      </c>
      <c r="K348" s="5">
        <v>409.33</v>
      </c>
      <c r="L348" s="5">
        <v>410.62</v>
      </c>
    </row>
    <row r="349" spans="2:12" ht="18.75">
      <c r="B349" s="25" t="s">
        <v>324</v>
      </c>
      <c r="C349" s="24" t="s">
        <v>215</v>
      </c>
      <c r="D349" s="24"/>
      <c r="E349" s="5"/>
      <c r="F349" s="5"/>
      <c r="G349" s="5"/>
      <c r="H349" s="5"/>
      <c r="I349" s="5"/>
      <c r="J349" s="5"/>
      <c r="K349" s="5"/>
      <c r="L349" s="5"/>
    </row>
    <row r="350" spans="2:12" ht="18.75">
      <c r="B350" s="25" t="s">
        <v>216</v>
      </c>
      <c r="C350" s="24" t="s">
        <v>215</v>
      </c>
      <c r="D350" s="24">
        <v>843.33</v>
      </c>
      <c r="E350" s="5">
        <v>850.87</v>
      </c>
      <c r="F350" s="5">
        <v>755.3</v>
      </c>
      <c r="G350" s="5">
        <v>760.36</v>
      </c>
      <c r="H350" s="5">
        <v>760.36</v>
      </c>
      <c r="I350" s="5">
        <v>760.36</v>
      </c>
      <c r="J350" s="5">
        <v>760.36</v>
      </c>
      <c r="K350" s="5">
        <v>760.36</v>
      </c>
      <c r="L350" s="5">
        <v>760.36</v>
      </c>
    </row>
    <row r="351" spans="2:12" ht="18.75">
      <c r="B351" s="25" t="s">
        <v>325</v>
      </c>
      <c r="C351" s="24" t="s">
        <v>215</v>
      </c>
      <c r="D351" s="24">
        <v>104.95</v>
      </c>
      <c r="E351" s="5">
        <v>112.12</v>
      </c>
      <c r="F351" s="5">
        <v>86.45</v>
      </c>
      <c r="G351" s="5">
        <v>86.41</v>
      </c>
      <c r="H351" s="5">
        <v>86.41</v>
      </c>
      <c r="I351" s="5">
        <v>86.41</v>
      </c>
      <c r="J351" s="5">
        <v>86.41</v>
      </c>
      <c r="K351" s="5">
        <v>86.41</v>
      </c>
      <c r="L351" s="5">
        <v>86.41</v>
      </c>
    </row>
    <row r="352" spans="2:12" ht="18.75">
      <c r="B352" s="25" t="s">
        <v>326</v>
      </c>
      <c r="C352" s="24" t="s">
        <v>215</v>
      </c>
      <c r="D352" s="24">
        <v>88.8</v>
      </c>
      <c r="E352" s="5">
        <v>63.77</v>
      </c>
      <c r="F352" s="5">
        <v>86.39</v>
      </c>
      <c r="G352" s="5">
        <v>86.39</v>
      </c>
      <c r="H352" s="5">
        <v>86.39</v>
      </c>
      <c r="I352" s="5">
        <v>86.39</v>
      </c>
      <c r="J352" s="5">
        <v>86.39</v>
      </c>
      <c r="K352" s="5">
        <v>86.39</v>
      </c>
      <c r="L352" s="5">
        <v>86.39</v>
      </c>
    </row>
    <row r="353" spans="2:12" ht="18.75">
      <c r="B353" s="25" t="s">
        <v>217</v>
      </c>
      <c r="C353" s="24" t="s">
        <v>215</v>
      </c>
      <c r="D353" s="24">
        <v>460.08</v>
      </c>
      <c r="E353" s="5">
        <v>479.84</v>
      </c>
      <c r="F353" s="5">
        <v>487.48</v>
      </c>
      <c r="G353" s="5">
        <v>484.53</v>
      </c>
      <c r="H353" s="5">
        <v>484.53</v>
      </c>
      <c r="I353" s="5">
        <v>484.53</v>
      </c>
      <c r="J353" s="5">
        <v>484.53</v>
      </c>
      <c r="K353" s="5">
        <v>484.73</v>
      </c>
      <c r="L353" s="5">
        <v>484.73</v>
      </c>
    </row>
    <row r="354" spans="2:12" ht="18.75">
      <c r="B354" s="25" t="s">
        <v>327</v>
      </c>
      <c r="C354" s="24" t="s">
        <v>215</v>
      </c>
      <c r="D354" s="24">
        <v>29.07</v>
      </c>
      <c r="E354" s="5">
        <v>261</v>
      </c>
      <c r="F354" s="5">
        <v>25.77</v>
      </c>
      <c r="G354" s="5">
        <v>25.42</v>
      </c>
      <c r="H354" s="5">
        <v>25.42</v>
      </c>
      <c r="I354" s="5">
        <v>25.42</v>
      </c>
      <c r="J354" s="5">
        <v>25.42</v>
      </c>
      <c r="K354" s="5">
        <v>25.42</v>
      </c>
      <c r="L354" s="5">
        <v>25.42</v>
      </c>
    </row>
    <row r="355" spans="2:12" ht="18.75">
      <c r="B355" s="25" t="s">
        <v>328</v>
      </c>
      <c r="C355" s="24" t="s">
        <v>215</v>
      </c>
      <c r="D355" s="24">
        <v>2.2</v>
      </c>
      <c r="E355" s="5">
        <v>2.48</v>
      </c>
      <c r="F355" s="5">
        <v>1.13</v>
      </c>
      <c r="G355" s="5">
        <v>1.13</v>
      </c>
      <c r="H355" s="5">
        <v>1.13</v>
      </c>
      <c r="I355" s="5">
        <v>1.13</v>
      </c>
      <c r="J355" s="5">
        <v>1.13</v>
      </c>
      <c r="K355" s="5">
        <v>1.13</v>
      </c>
      <c r="L355" s="5">
        <v>1.13</v>
      </c>
    </row>
    <row r="356" spans="2:12" ht="18.75">
      <c r="B356" s="25" t="s">
        <v>329</v>
      </c>
      <c r="C356" s="24" t="s">
        <v>215</v>
      </c>
      <c r="D356" s="24">
        <v>0.92</v>
      </c>
      <c r="E356" s="5">
        <v>0.74</v>
      </c>
      <c r="F356" s="5">
        <v>0.4</v>
      </c>
      <c r="G356" s="5">
        <v>0.4</v>
      </c>
      <c r="H356" s="5">
        <v>0.4</v>
      </c>
      <c r="I356" s="5">
        <v>0.4</v>
      </c>
      <c r="J356" s="5">
        <v>0.4</v>
      </c>
      <c r="K356" s="5">
        <v>0.4</v>
      </c>
      <c r="L356" s="5">
        <v>0.4</v>
      </c>
    </row>
    <row r="357" spans="2:12" ht="37.5">
      <c r="B357" s="27" t="s">
        <v>218</v>
      </c>
      <c r="C357" s="21" t="s">
        <v>215</v>
      </c>
      <c r="D357" s="21">
        <v>385.66</v>
      </c>
      <c r="E357" s="5">
        <v>580.4</v>
      </c>
      <c r="F357" s="5">
        <v>572.13</v>
      </c>
      <c r="G357" s="5">
        <v>606.61</v>
      </c>
      <c r="H357" s="5">
        <v>609.88</v>
      </c>
      <c r="I357" s="5">
        <v>615.82</v>
      </c>
      <c r="J357" s="5">
        <v>620.07</v>
      </c>
      <c r="K357" s="5">
        <v>626.43</v>
      </c>
      <c r="L357" s="5">
        <v>635.4</v>
      </c>
    </row>
    <row r="358" spans="2:12" ht="37.5">
      <c r="B358" s="22" t="s">
        <v>330</v>
      </c>
      <c r="C358" s="21" t="s">
        <v>215</v>
      </c>
      <c r="D358" s="21"/>
      <c r="E358" s="5"/>
      <c r="F358" s="5"/>
      <c r="G358" s="5"/>
      <c r="H358" s="5"/>
      <c r="I358" s="5"/>
      <c r="J358" s="5"/>
      <c r="K358" s="5"/>
      <c r="L358" s="5"/>
    </row>
    <row r="359" spans="2:12" ht="18.75">
      <c r="B359" s="3" t="s">
        <v>219</v>
      </c>
      <c r="C359" s="4"/>
      <c r="D359" s="4"/>
      <c r="E359" s="5"/>
      <c r="F359" s="5"/>
      <c r="G359" s="5"/>
      <c r="H359" s="5"/>
      <c r="I359" s="5"/>
      <c r="J359" s="5"/>
      <c r="K359" s="5"/>
      <c r="L359" s="5"/>
    </row>
    <row r="360" spans="2:12" ht="18.75">
      <c r="B360" s="3" t="s">
        <v>220</v>
      </c>
      <c r="C360" s="4" t="s">
        <v>215</v>
      </c>
      <c r="D360" s="4">
        <v>9927.3</v>
      </c>
      <c r="E360" s="5">
        <v>10686.7</v>
      </c>
      <c r="F360" s="5">
        <v>10993.3</v>
      </c>
      <c r="G360" s="5">
        <v>11289.7</v>
      </c>
      <c r="H360" s="5">
        <v>11417.1</v>
      </c>
      <c r="I360" s="5">
        <v>11775.3</v>
      </c>
      <c r="J360" s="5">
        <v>11901.2</v>
      </c>
      <c r="K360" s="5">
        <v>12275.6</v>
      </c>
      <c r="L360" s="5">
        <v>12461.8</v>
      </c>
    </row>
    <row r="361" spans="2:12" ht="18.75">
      <c r="B361" s="6" t="s">
        <v>53</v>
      </c>
      <c r="C361" s="4"/>
      <c r="D361" s="4"/>
      <c r="E361" s="5"/>
      <c r="F361" s="5"/>
      <c r="G361" s="5"/>
      <c r="H361" s="5"/>
      <c r="I361" s="5"/>
      <c r="J361" s="5"/>
      <c r="K361" s="5"/>
      <c r="L361" s="5"/>
    </row>
    <row r="362" spans="2:12" ht="18.75">
      <c r="B362" s="6" t="s">
        <v>221</v>
      </c>
      <c r="C362" s="4" t="s">
        <v>215</v>
      </c>
      <c r="D362" s="4">
        <v>318.2</v>
      </c>
      <c r="E362" s="5">
        <v>469.7</v>
      </c>
      <c r="F362" s="5">
        <v>507.1</v>
      </c>
      <c r="G362" s="5">
        <v>507.9</v>
      </c>
      <c r="H362" s="5">
        <v>508.1</v>
      </c>
      <c r="I362" s="5">
        <v>508.7</v>
      </c>
      <c r="J362" s="5">
        <v>508.9</v>
      </c>
      <c r="K362" s="5">
        <v>515.5</v>
      </c>
      <c r="L362" s="5">
        <v>519.7</v>
      </c>
    </row>
    <row r="363" spans="2:12" ht="18.75">
      <c r="B363" s="6" t="s">
        <v>222</v>
      </c>
      <c r="C363" s="4" t="s">
        <v>215</v>
      </c>
      <c r="D363" s="4">
        <v>4763.3</v>
      </c>
      <c r="E363" s="5">
        <v>4940</v>
      </c>
      <c r="F363" s="5">
        <v>4971</v>
      </c>
      <c r="G363" s="5">
        <v>5034</v>
      </c>
      <c r="H363" s="5">
        <v>5036.7</v>
      </c>
      <c r="I363" s="5">
        <v>5085.3</v>
      </c>
      <c r="J363" s="5">
        <v>5087.7</v>
      </c>
      <c r="K363" s="5">
        <v>5236.6</v>
      </c>
      <c r="L363" s="5">
        <v>5249.4</v>
      </c>
    </row>
    <row r="364" spans="2:12" ht="37.5">
      <c r="B364" s="6" t="s">
        <v>223</v>
      </c>
      <c r="C364" s="4" t="s">
        <v>215</v>
      </c>
      <c r="D364" s="4">
        <v>1335.4</v>
      </c>
      <c r="E364" s="5">
        <v>1669.9</v>
      </c>
      <c r="F364" s="5">
        <v>1789.4</v>
      </c>
      <c r="G364" s="5">
        <v>1897.5</v>
      </c>
      <c r="H364" s="5">
        <v>1987.1</v>
      </c>
      <c r="I364" s="5">
        <v>2001.7</v>
      </c>
      <c r="J364" s="5">
        <v>2010.4</v>
      </c>
      <c r="K364" s="5">
        <v>2100.8</v>
      </c>
      <c r="L364" s="5">
        <v>2150.4</v>
      </c>
    </row>
    <row r="365" spans="2:12" ht="18.75">
      <c r="B365" s="6" t="s">
        <v>224</v>
      </c>
      <c r="C365" s="4" t="s">
        <v>215</v>
      </c>
      <c r="D365" s="4">
        <v>397.1</v>
      </c>
      <c r="E365" s="5">
        <v>481.8</v>
      </c>
      <c r="F365" s="5">
        <v>487.3</v>
      </c>
      <c r="G365" s="5">
        <v>494.4</v>
      </c>
      <c r="H365" s="5">
        <v>496.8</v>
      </c>
      <c r="I365" s="5">
        <v>507.5</v>
      </c>
      <c r="J365" s="5">
        <v>510.4</v>
      </c>
      <c r="K365" s="5">
        <v>510.9</v>
      </c>
      <c r="L365" s="5">
        <v>511.4</v>
      </c>
    </row>
    <row r="366" spans="2:12" ht="18.75">
      <c r="B366" s="6" t="s">
        <v>225</v>
      </c>
      <c r="C366" s="4" t="s">
        <v>215</v>
      </c>
      <c r="D366" s="4">
        <v>3113.4</v>
      </c>
      <c r="E366" s="5">
        <v>3125.3</v>
      </c>
      <c r="F366" s="5">
        <v>3238.5</v>
      </c>
      <c r="G366" s="5">
        <v>3355.9</v>
      </c>
      <c r="H366" s="5">
        <v>3388.4</v>
      </c>
      <c r="I366" s="5">
        <v>3672.1</v>
      </c>
      <c r="J366" s="5">
        <v>3783.8</v>
      </c>
      <c r="K366" s="5">
        <v>3911.8</v>
      </c>
      <c r="L366" s="5">
        <v>4030.9</v>
      </c>
    </row>
    <row r="367" spans="2:12" ht="18.75">
      <c r="B367" s="6" t="s">
        <v>53</v>
      </c>
      <c r="C367" s="4"/>
      <c r="D367" s="4"/>
      <c r="E367" s="5"/>
      <c r="F367" s="5"/>
      <c r="G367" s="5"/>
      <c r="H367" s="5"/>
      <c r="I367" s="5"/>
      <c r="J367" s="5"/>
      <c r="K367" s="5"/>
      <c r="L367" s="5"/>
    </row>
    <row r="368" spans="2:12" ht="18.75">
      <c r="B368" s="6" t="s">
        <v>226</v>
      </c>
      <c r="C368" s="4" t="s">
        <v>215</v>
      </c>
      <c r="D368" s="4">
        <v>2069.6</v>
      </c>
      <c r="E368" s="5">
        <v>2447.7</v>
      </c>
      <c r="F368" s="5">
        <v>2549</v>
      </c>
      <c r="G368" s="5">
        <v>2641.2</v>
      </c>
      <c r="H368" s="5">
        <v>2671.8</v>
      </c>
      <c r="I368" s="5">
        <v>2914.1</v>
      </c>
      <c r="J368" s="5">
        <v>3001.9</v>
      </c>
      <c r="K368" s="5">
        <v>3111</v>
      </c>
      <c r="L368" s="5">
        <v>3229</v>
      </c>
    </row>
    <row r="369" spans="2:12" ht="18.75">
      <c r="B369" s="6" t="s">
        <v>227</v>
      </c>
      <c r="C369" s="4" t="s">
        <v>215</v>
      </c>
      <c r="D369" s="4">
        <v>1043</v>
      </c>
      <c r="E369" s="5">
        <v>677</v>
      </c>
      <c r="F369" s="5">
        <v>689</v>
      </c>
      <c r="G369" s="5">
        <v>714</v>
      </c>
      <c r="H369" s="5">
        <v>715.8</v>
      </c>
      <c r="I369" s="5">
        <v>757.1</v>
      </c>
      <c r="J369" s="5">
        <v>780.9</v>
      </c>
      <c r="K369" s="5">
        <v>799.7</v>
      </c>
      <c r="L369" s="5">
        <v>800.4</v>
      </c>
    </row>
    <row r="370" spans="2:12" ht="18.75">
      <c r="B370" s="6" t="s">
        <v>228</v>
      </c>
      <c r="C370" s="4" t="s">
        <v>215</v>
      </c>
      <c r="D370" s="4">
        <v>0.8</v>
      </c>
      <c r="E370" s="5">
        <v>0.6</v>
      </c>
      <c r="F370" s="5">
        <v>0.5</v>
      </c>
      <c r="G370" s="5">
        <v>0.7</v>
      </c>
      <c r="H370" s="5">
        <v>0.8</v>
      </c>
      <c r="I370" s="5">
        <v>0.9</v>
      </c>
      <c r="J370" s="5">
        <v>1</v>
      </c>
      <c r="K370" s="5">
        <v>1.1</v>
      </c>
      <c r="L370" s="5">
        <v>1.5</v>
      </c>
    </row>
    <row r="371" spans="2:12" ht="18.75">
      <c r="B371" s="7" t="s">
        <v>282</v>
      </c>
      <c r="C371" s="4" t="s">
        <v>355</v>
      </c>
      <c r="D371" s="4">
        <v>95.9</v>
      </c>
      <c r="E371" s="5">
        <v>93.9</v>
      </c>
      <c r="F371" s="5">
        <v>95.7</v>
      </c>
      <c r="G371" s="5">
        <v>97.3</v>
      </c>
      <c r="H371" s="5">
        <v>98.8</v>
      </c>
      <c r="I371" s="5">
        <v>99.5</v>
      </c>
      <c r="J371" s="5">
        <v>100.2</v>
      </c>
      <c r="K371" s="5">
        <v>100</v>
      </c>
      <c r="L371" s="5">
        <v>100.7</v>
      </c>
    </row>
    <row r="372" spans="2:12" ht="18.75">
      <c r="B372" s="7" t="s">
        <v>229</v>
      </c>
      <c r="C372" s="4" t="s">
        <v>230</v>
      </c>
      <c r="D372" s="4">
        <v>15426.5</v>
      </c>
      <c r="E372" s="5">
        <v>16688.3</v>
      </c>
      <c r="F372" s="5">
        <v>17277.2</v>
      </c>
      <c r="G372" s="5">
        <v>17855.5</v>
      </c>
      <c r="H372" s="5">
        <v>18046.4</v>
      </c>
      <c r="I372" s="5">
        <v>18725.9</v>
      </c>
      <c r="J372" s="5">
        <v>18884.7</v>
      </c>
      <c r="K372" s="5">
        <v>19620</v>
      </c>
      <c r="L372" s="5">
        <v>19824.8</v>
      </c>
    </row>
    <row r="373" spans="2:12" ht="18.75">
      <c r="B373" s="7" t="s">
        <v>231</v>
      </c>
      <c r="C373" s="4" t="s">
        <v>230</v>
      </c>
      <c r="D373" s="4">
        <v>10629.2</v>
      </c>
      <c r="E373" s="5">
        <v>11846.1</v>
      </c>
      <c r="F373" s="5">
        <v>12310</v>
      </c>
      <c r="G373" s="5">
        <v>12459</v>
      </c>
      <c r="H373" s="5">
        <v>12598</v>
      </c>
      <c r="I373" s="5">
        <v>12832.8</v>
      </c>
      <c r="J373" s="5">
        <v>13038.9</v>
      </c>
      <c r="K373" s="5">
        <v>13063.8</v>
      </c>
      <c r="L373" s="5">
        <v>13299.7</v>
      </c>
    </row>
    <row r="374" spans="2:12" ht="18.75">
      <c r="B374" s="7" t="s">
        <v>232</v>
      </c>
      <c r="C374" s="4" t="s">
        <v>355</v>
      </c>
      <c r="D374" s="4">
        <v>108.8</v>
      </c>
      <c r="E374" s="5">
        <v>111.4</v>
      </c>
      <c r="F374" s="5">
        <v>103.9</v>
      </c>
      <c r="G374" s="5">
        <v>101.2</v>
      </c>
      <c r="H374" s="5">
        <v>102.3</v>
      </c>
      <c r="I374" s="5">
        <v>103</v>
      </c>
      <c r="J374" s="5">
        <v>103.5</v>
      </c>
      <c r="K374" s="5">
        <v>101.8</v>
      </c>
      <c r="L374" s="5">
        <v>102</v>
      </c>
    </row>
    <row r="375" spans="2:12" ht="18.75">
      <c r="B375" s="3" t="s">
        <v>233</v>
      </c>
      <c r="C375" s="4" t="s">
        <v>215</v>
      </c>
      <c r="D375" s="4">
        <v>7600</v>
      </c>
      <c r="E375" s="5">
        <v>8065.6</v>
      </c>
      <c r="F375" s="5">
        <v>8474.4</v>
      </c>
      <c r="G375" s="5">
        <v>8871.5</v>
      </c>
      <c r="H375" s="5">
        <v>8921.6</v>
      </c>
      <c r="I375" s="5">
        <v>9375</v>
      </c>
      <c r="J375" s="5">
        <v>9455</v>
      </c>
      <c r="K375" s="5">
        <v>9947.1</v>
      </c>
      <c r="L375" s="5">
        <v>10075.4</v>
      </c>
    </row>
    <row r="376" spans="2:12" ht="18.75">
      <c r="B376" s="6" t="s">
        <v>53</v>
      </c>
      <c r="C376" s="4" t="s">
        <v>234</v>
      </c>
      <c r="D376" s="4"/>
      <c r="E376" s="5"/>
      <c r="F376" s="5"/>
      <c r="G376" s="5"/>
      <c r="H376" s="5"/>
      <c r="I376" s="5"/>
      <c r="J376" s="5"/>
      <c r="K376" s="5"/>
      <c r="L376" s="5"/>
    </row>
    <row r="377" spans="2:12" ht="18.75">
      <c r="B377" s="6" t="s">
        <v>235</v>
      </c>
      <c r="C377" s="4" t="s">
        <v>215</v>
      </c>
      <c r="D377" s="4">
        <v>5138.4</v>
      </c>
      <c r="E377" s="5">
        <v>5511.5</v>
      </c>
      <c r="F377" s="5">
        <v>5879.6</v>
      </c>
      <c r="G377" s="5">
        <v>6170.3</v>
      </c>
      <c r="H377" s="5">
        <v>6193.2</v>
      </c>
      <c r="I377" s="5">
        <v>6494.3</v>
      </c>
      <c r="J377" s="5">
        <v>6541.6</v>
      </c>
      <c r="K377" s="5">
        <v>6900</v>
      </c>
      <c r="L377" s="5">
        <v>6980.6</v>
      </c>
    </row>
    <row r="378" spans="2:12" ht="18.75">
      <c r="B378" s="6" t="s">
        <v>236</v>
      </c>
      <c r="C378" s="4" t="s">
        <v>215</v>
      </c>
      <c r="D378" s="4">
        <v>3622.6</v>
      </c>
      <c r="E378" s="5">
        <v>4074</v>
      </c>
      <c r="F378" s="5">
        <v>4321.6</v>
      </c>
      <c r="G378" s="5">
        <v>4503.7</v>
      </c>
      <c r="H378" s="5">
        <v>4516.4</v>
      </c>
      <c r="I378" s="5">
        <v>4711.2</v>
      </c>
      <c r="J378" s="5">
        <v>4750.7</v>
      </c>
      <c r="K378" s="5">
        <v>4973.4</v>
      </c>
      <c r="L378" s="5">
        <v>5034.3</v>
      </c>
    </row>
    <row r="379" spans="2:12" ht="18.75">
      <c r="B379" s="6" t="s">
        <v>237</v>
      </c>
      <c r="C379" s="9" t="s">
        <v>42</v>
      </c>
      <c r="D379" s="9">
        <v>1813.9</v>
      </c>
      <c r="E379" s="5">
        <v>1882.6</v>
      </c>
      <c r="F379" s="5">
        <v>1910.7</v>
      </c>
      <c r="G379" s="5">
        <v>2000.8</v>
      </c>
      <c r="H379" s="5">
        <v>2020.1</v>
      </c>
      <c r="I379" s="5">
        <v>2159</v>
      </c>
      <c r="J379" s="5">
        <v>2189</v>
      </c>
      <c r="K379" s="5">
        <v>2298</v>
      </c>
      <c r="L379" s="5">
        <v>2324</v>
      </c>
    </row>
    <row r="380" spans="2:12" ht="18.75">
      <c r="B380" s="6" t="s">
        <v>238</v>
      </c>
      <c r="C380" s="4" t="s">
        <v>215</v>
      </c>
      <c r="D380" s="4">
        <v>647.7</v>
      </c>
      <c r="E380" s="5">
        <v>671.5</v>
      </c>
      <c r="F380" s="5">
        <v>684.1</v>
      </c>
      <c r="G380" s="5">
        <v>700.4</v>
      </c>
      <c r="H380" s="5">
        <v>708.3</v>
      </c>
      <c r="I380" s="5">
        <v>721.7</v>
      </c>
      <c r="J380" s="5">
        <v>724.4</v>
      </c>
      <c r="K380" s="5">
        <v>749.1</v>
      </c>
      <c r="L380" s="5">
        <v>770.8</v>
      </c>
    </row>
    <row r="381" spans="2:12" ht="37.5">
      <c r="B381" s="7" t="s">
        <v>239</v>
      </c>
      <c r="C381" s="4" t="s">
        <v>215</v>
      </c>
      <c r="D381" s="4">
        <v>2327.3</v>
      </c>
      <c r="E381" s="5">
        <v>2621.1</v>
      </c>
      <c r="F381" s="5">
        <v>2518.9</v>
      </c>
      <c r="G381" s="5">
        <v>2418.2</v>
      </c>
      <c r="H381" s="5">
        <v>2495.5</v>
      </c>
      <c r="I381" s="5">
        <v>2400.3</v>
      </c>
      <c r="J381" s="5">
        <v>2446.2</v>
      </c>
      <c r="K381" s="5">
        <v>2328.5</v>
      </c>
      <c r="L381" s="5">
        <v>2386.4</v>
      </c>
    </row>
    <row r="382" spans="2:12" ht="18.75">
      <c r="B382" s="3" t="s">
        <v>240</v>
      </c>
      <c r="C382" s="4"/>
      <c r="D382" s="4"/>
      <c r="E382" s="5"/>
      <c r="F382" s="5"/>
      <c r="G382" s="5"/>
      <c r="H382" s="5"/>
      <c r="I382" s="5"/>
      <c r="J382" s="5"/>
      <c r="K382" s="5"/>
      <c r="L382" s="5"/>
    </row>
    <row r="383" spans="2:12" ht="18.75">
      <c r="B383" s="7" t="s">
        <v>241</v>
      </c>
      <c r="C383" s="4" t="s">
        <v>153</v>
      </c>
      <c r="D383" s="4">
        <v>23.1</v>
      </c>
      <c r="E383" s="5">
        <v>23</v>
      </c>
      <c r="F383" s="5">
        <v>23</v>
      </c>
      <c r="G383" s="5">
        <v>22.9</v>
      </c>
      <c r="H383" s="5">
        <v>22.9</v>
      </c>
      <c r="I383" s="5">
        <v>22.9</v>
      </c>
      <c r="J383" s="5">
        <v>22.9</v>
      </c>
      <c r="K383" s="5">
        <v>22.8</v>
      </c>
      <c r="L383" s="5">
        <v>22.8</v>
      </c>
    </row>
    <row r="384" spans="2:12" ht="18.75">
      <c r="B384" s="7" t="s">
        <v>410</v>
      </c>
      <c r="C384" s="4" t="s">
        <v>112</v>
      </c>
      <c r="D384" s="4">
        <v>24.1849</v>
      </c>
      <c r="E384" s="5">
        <v>26.3231</v>
      </c>
      <c r="F384" s="5">
        <v>27.2118</v>
      </c>
      <c r="G384" s="5">
        <v>27.5544</v>
      </c>
      <c r="H384" s="5">
        <v>27.5683</v>
      </c>
      <c r="I384" s="5">
        <v>27.8345</v>
      </c>
      <c r="J384" s="5">
        <v>27.8477</v>
      </c>
      <c r="K384" s="5">
        <v>28.1148</v>
      </c>
      <c r="L384" s="5">
        <v>28.1305</v>
      </c>
    </row>
    <row r="385" spans="2:12" ht="18.75">
      <c r="B385" s="7" t="s">
        <v>410</v>
      </c>
      <c r="C385" s="9" t="s">
        <v>355</v>
      </c>
      <c r="D385" s="4"/>
      <c r="E385" s="5">
        <v>108.8</v>
      </c>
      <c r="F385" s="5">
        <v>103.4</v>
      </c>
      <c r="G385" s="5">
        <v>101.3</v>
      </c>
      <c r="H385" s="5">
        <v>101.3</v>
      </c>
      <c r="I385" s="5">
        <v>101</v>
      </c>
      <c r="J385" s="5">
        <v>101</v>
      </c>
      <c r="K385" s="5">
        <v>101</v>
      </c>
      <c r="L385" s="5">
        <v>101</v>
      </c>
    </row>
    <row r="386" spans="2:12" ht="37.5">
      <c r="B386" s="3" t="s">
        <v>242</v>
      </c>
      <c r="C386" s="4" t="s">
        <v>234</v>
      </c>
      <c r="D386" s="4"/>
      <c r="E386" s="5"/>
      <c r="F386" s="5"/>
      <c r="G386" s="5"/>
      <c r="H386" s="5"/>
      <c r="I386" s="5"/>
      <c r="J386" s="5"/>
      <c r="K386" s="5"/>
      <c r="L386" s="5"/>
    </row>
    <row r="387" spans="2:12" ht="37.5">
      <c r="B387" s="6" t="s">
        <v>243</v>
      </c>
      <c r="C387" s="4" t="s">
        <v>153</v>
      </c>
      <c r="D387" s="4">
        <v>6.6</v>
      </c>
      <c r="E387" s="5">
        <v>6.3</v>
      </c>
      <c r="F387" s="5">
        <v>6.3</v>
      </c>
      <c r="G387" s="5">
        <v>6.2</v>
      </c>
      <c r="H387" s="5">
        <v>6.2</v>
      </c>
      <c r="I387" s="5">
        <v>6.2</v>
      </c>
      <c r="J387" s="5">
        <v>6.2</v>
      </c>
      <c r="K387" s="5">
        <v>6.2</v>
      </c>
      <c r="L387" s="5">
        <v>6.2</v>
      </c>
    </row>
    <row r="388" spans="2:12" ht="37.5">
      <c r="B388" s="7" t="s">
        <v>244</v>
      </c>
      <c r="C388" s="9" t="s">
        <v>153</v>
      </c>
      <c r="D388" s="9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</row>
    <row r="389" spans="2:12" ht="18.75">
      <c r="B389" s="7" t="s">
        <v>245</v>
      </c>
      <c r="C389" s="9" t="s">
        <v>153</v>
      </c>
      <c r="D389" s="9">
        <v>0.1</v>
      </c>
      <c r="E389" s="5">
        <v>0.1</v>
      </c>
      <c r="F389" s="5">
        <v>0.1</v>
      </c>
      <c r="G389" s="5">
        <v>0.1</v>
      </c>
      <c r="H389" s="5">
        <v>0.1</v>
      </c>
      <c r="I389" s="5">
        <v>0.1</v>
      </c>
      <c r="J389" s="5">
        <v>0.1</v>
      </c>
      <c r="K389" s="5">
        <v>0.1</v>
      </c>
      <c r="L389" s="5">
        <v>0.1</v>
      </c>
    </row>
    <row r="390" spans="2:12" ht="18.75">
      <c r="B390" s="7" t="s">
        <v>246</v>
      </c>
      <c r="C390" s="9" t="s">
        <v>153</v>
      </c>
      <c r="D390" s="9">
        <v>0.3</v>
      </c>
      <c r="E390" s="5">
        <v>3.5</v>
      </c>
      <c r="F390" s="5">
        <v>3.5</v>
      </c>
      <c r="G390" s="5">
        <v>3.5</v>
      </c>
      <c r="H390" s="5">
        <v>3.5</v>
      </c>
      <c r="I390" s="5">
        <v>3.5</v>
      </c>
      <c r="J390" s="5">
        <v>3.5</v>
      </c>
      <c r="K390" s="5">
        <v>3.5</v>
      </c>
      <c r="L390" s="5">
        <v>3.5</v>
      </c>
    </row>
    <row r="391" spans="2:12" ht="18.75">
      <c r="B391" s="7" t="s">
        <v>247</v>
      </c>
      <c r="C391" s="9" t="s">
        <v>153</v>
      </c>
      <c r="D391" s="9">
        <v>16.1</v>
      </c>
      <c r="E391" s="5">
        <v>13.1</v>
      </c>
      <c r="F391" s="5">
        <v>13.1</v>
      </c>
      <c r="G391" s="5">
        <v>13.1</v>
      </c>
      <c r="H391" s="5">
        <v>13.1</v>
      </c>
      <c r="I391" s="5">
        <v>13.1</v>
      </c>
      <c r="J391" s="5">
        <v>13.1</v>
      </c>
      <c r="K391" s="5">
        <v>13</v>
      </c>
      <c r="L391" s="5">
        <v>13</v>
      </c>
    </row>
    <row r="392" spans="2:12" ht="18.75">
      <c r="B392" s="6" t="s">
        <v>248</v>
      </c>
      <c r="C392" s="9" t="s">
        <v>131</v>
      </c>
      <c r="D392" s="9">
        <v>1.9</v>
      </c>
      <c r="E392" s="5">
        <v>3.5</v>
      </c>
      <c r="F392" s="5">
        <v>3.2</v>
      </c>
      <c r="G392" s="5">
        <v>3.1</v>
      </c>
      <c r="H392" s="5">
        <v>3.2</v>
      </c>
      <c r="I392" s="5">
        <v>3.1</v>
      </c>
      <c r="J392" s="5">
        <v>3.2</v>
      </c>
      <c r="K392" s="5">
        <v>3</v>
      </c>
      <c r="L392" s="5">
        <v>3.2</v>
      </c>
    </row>
    <row r="393" spans="2:12" ht="56.25">
      <c r="B393" s="6" t="s">
        <v>249</v>
      </c>
      <c r="C393" s="4" t="s">
        <v>153</v>
      </c>
      <c r="D393" s="4">
        <v>0.6</v>
      </c>
      <c r="E393" s="5">
        <v>1.04</v>
      </c>
      <c r="F393" s="5">
        <v>0.95</v>
      </c>
      <c r="G393" s="5">
        <v>0.9</v>
      </c>
      <c r="H393" s="5">
        <v>0.93</v>
      </c>
      <c r="I393" s="5">
        <v>0.86</v>
      </c>
      <c r="J393" s="5">
        <v>0.91</v>
      </c>
      <c r="K393" s="5">
        <v>0.84</v>
      </c>
      <c r="L393" s="5">
        <v>0.89</v>
      </c>
    </row>
    <row r="394" spans="2:12" ht="56.25">
      <c r="B394" s="7" t="s">
        <v>250</v>
      </c>
      <c r="C394" s="9" t="s">
        <v>251</v>
      </c>
      <c r="D394" s="9">
        <v>4.9</v>
      </c>
      <c r="E394" s="5">
        <v>7.3</v>
      </c>
      <c r="F394" s="5">
        <v>4.5</v>
      </c>
      <c r="G394" s="5">
        <v>4.3</v>
      </c>
      <c r="H394" s="5">
        <v>4.3</v>
      </c>
      <c r="I394" s="5">
        <v>4.2</v>
      </c>
      <c r="J394" s="5">
        <v>4.2</v>
      </c>
      <c r="K394" s="5">
        <v>4</v>
      </c>
      <c r="L394" s="5">
        <v>4</v>
      </c>
    </row>
    <row r="395" spans="2:12" ht="37.5">
      <c r="B395" s="7" t="s">
        <v>313</v>
      </c>
      <c r="C395" s="8" t="s">
        <v>153</v>
      </c>
      <c r="D395" s="8">
        <v>15.5</v>
      </c>
      <c r="E395" s="5">
        <v>14.9</v>
      </c>
      <c r="F395" s="5">
        <v>14.5</v>
      </c>
      <c r="G395" s="5">
        <v>14.5</v>
      </c>
      <c r="H395" s="5">
        <v>14.5</v>
      </c>
      <c r="I395" s="5">
        <v>14.5</v>
      </c>
      <c r="J395" s="5">
        <v>14.5</v>
      </c>
      <c r="K395" s="5">
        <v>14.5</v>
      </c>
      <c r="L395" s="5">
        <v>14.5</v>
      </c>
    </row>
    <row r="396" spans="2:12" ht="18.75">
      <c r="B396" s="6" t="s">
        <v>252</v>
      </c>
      <c r="C396" s="4" t="s">
        <v>47</v>
      </c>
      <c r="D396" s="4">
        <v>4498.4</v>
      </c>
      <c r="E396" s="5">
        <v>4705</v>
      </c>
      <c r="F396" s="5">
        <v>4734.9</v>
      </c>
      <c r="G396" s="5">
        <v>4794.5</v>
      </c>
      <c r="H396" s="5">
        <v>4796.9</v>
      </c>
      <c r="I396" s="5">
        <v>4843.2</v>
      </c>
      <c r="J396" s="5">
        <v>4845.5</v>
      </c>
      <c r="K396" s="5">
        <v>4892</v>
      </c>
      <c r="L396" s="5">
        <v>4894.7</v>
      </c>
    </row>
    <row r="397" spans="2:12" ht="18.75">
      <c r="B397" s="6" t="s">
        <v>253</v>
      </c>
      <c r="C397" s="4" t="s">
        <v>47</v>
      </c>
      <c r="D397" s="4">
        <v>50.4</v>
      </c>
      <c r="E397" s="5">
        <v>58</v>
      </c>
      <c r="F397" s="5">
        <v>60.2</v>
      </c>
      <c r="G397" s="5">
        <v>62.5</v>
      </c>
      <c r="H397" s="5">
        <v>63.2</v>
      </c>
      <c r="I397" s="5">
        <v>65.9</v>
      </c>
      <c r="J397" s="5">
        <v>66.7</v>
      </c>
      <c r="K397" s="5">
        <v>68.7</v>
      </c>
      <c r="L397" s="5">
        <v>69.8</v>
      </c>
    </row>
    <row r="398" spans="2:12" ht="75">
      <c r="B398" s="7" t="s">
        <v>254</v>
      </c>
      <c r="C398" s="4" t="s">
        <v>255</v>
      </c>
      <c r="D398" s="4"/>
      <c r="E398" s="5"/>
      <c r="F398" s="5"/>
      <c r="G398" s="5"/>
      <c r="H398" s="5"/>
      <c r="I398" s="5"/>
      <c r="J398" s="5"/>
      <c r="K398" s="5"/>
      <c r="L398" s="5"/>
    </row>
    <row r="399" spans="2:12" ht="18.75">
      <c r="B399" s="14" t="s">
        <v>256</v>
      </c>
      <c r="C399" s="4"/>
      <c r="D399" s="4"/>
      <c r="E399" s="5"/>
      <c r="F399" s="5"/>
      <c r="G399" s="5"/>
      <c r="H399" s="5"/>
      <c r="I399" s="5"/>
      <c r="J399" s="5"/>
      <c r="K399" s="5"/>
      <c r="L399" s="5"/>
    </row>
    <row r="400" spans="2:12" ht="37.5">
      <c r="B400" s="7" t="s">
        <v>257</v>
      </c>
      <c r="C400" s="4" t="s">
        <v>251</v>
      </c>
      <c r="D400" s="4">
        <v>3211</v>
      </c>
      <c r="E400" s="5">
        <v>3112</v>
      </c>
      <c r="F400" s="5">
        <v>3159</v>
      </c>
      <c r="G400" s="5">
        <v>3200</v>
      </c>
      <c r="H400" s="5">
        <v>3200</v>
      </c>
      <c r="I400" s="5">
        <v>3200</v>
      </c>
      <c r="J400" s="5">
        <v>3200</v>
      </c>
      <c r="K400" s="5">
        <v>3200</v>
      </c>
      <c r="L400" s="5">
        <v>3200</v>
      </c>
    </row>
    <row r="401" spans="2:12" ht="56.25">
      <c r="B401" s="7" t="s">
        <v>258</v>
      </c>
      <c r="C401" s="8" t="s">
        <v>153</v>
      </c>
      <c r="D401" s="8">
        <v>5.9</v>
      </c>
      <c r="E401" s="5">
        <v>5.9</v>
      </c>
      <c r="F401" s="5">
        <v>5.9</v>
      </c>
      <c r="G401" s="5">
        <v>6.1</v>
      </c>
      <c r="H401" s="5">
        <v>6.1</v>
      </c>
      <c r="I401" s="5">
        <v>6.2</v>
      </c>
      <c r="J401" s="5">
        <v>6.2</v>
      </c>
      <c r="K401" s="5">
        <v>6.3</v>
      </c>
      <c r="L401" s="5">
        <v>6.3</v>
      </c>
    </row>
    <row r="402" spans="2:12" ht="18.75">
      <c r="B402" s="7" t="s">
        <v>259</v>
      </c>
      <c r="C402" s="4" t="s">
        <v>153</v>
      </c>
      <c r="D402" s="4">
        <v>5.9</v>
      </c>
      <c r="E402" s="5">
        <v>5.9</v>
      </c>
      <c r="F402" s="5">
        <v>5.9</v>
      </c>
      <c r="G402" s="5">
        <v>6.1</v>
      </c>
      <c r="H402" s="5">
        <v>6.1</v>
      </c>
      <c r="I402" s="5">
        <v>6.2</v>
      </c>
      <c r="J402" s="5">
        <v>6.2</v>
      </c>
      <c r="K402" s="5">
        <v>6.3</v>
      </c>
      <c r="L402" s="5">
        <v>6.3</v>
      </c>
    </row>
    <row r="403" spans="2:12" ht="18.75">
      <c r="B403" s="6" t="s">
        <v>260</v>
      </c>
      <c r="C403" s="8" t="s">
        <v>153</v>
      </c>
      <c r="D403" s="8"/>
      <c r="E403" s="5"/>
      <c r="F403" s="5"/>
      <c r="G403" s="5"/>
      <c r="H403" s="5"/>
      <c r="I403" s="5"/>
      <c r="J403" s="5"/>
      <c r="K403" s="5"/>
      <c r="L403" s="5"/>
    </row>
    <row r="404" spans="2:12" ht="37.5">
      <c r="B404" s="7" t="s">
        <v>261</v>
      </c>
      <c r="C404" s="8" t="s">
        <v>153</v>
      </c>
      <c r="D404" s="8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</row>
    <row r="405" spans="2:12" ht="37.5">
      <c r="B405" s="7" t="s">
        <v>262</v>
      </c>
      <c r="C405" s="8" t="s">
        <v>153</v>
      </c>
      <c r="D405" s="8">
        <v>1</v>
      </c>
      <c r="E405" s="5">
        <v>1.1</v>
      </c>
      <c r="F405" s="5">
        <v>1.1</v>
      </c>
      <c r="G405" s="5">
        <v>1.1</v>
      </c>
      <c r="H405" s="5">
        <v>1.1</v>
      </c>
      <c r="I405" s="5">
        <v>1</v>
      </c>
      <c r="J405" s="5">
        <v>1</v>
      </c>
      <c r="K405" s="5">
        <v>1</v>
      </c>
      <c r="L405" s="5">
        <v>1</v>
      </c>
    </row>
    <row r="406" spans="2:12" ht="37.5">
      <c r="B406" s="7" t="s">
        <v>263</v>
      </c>
      <c r="C406" s="8" t="s">
        <v>153</v>
      </c>
      <c r="D406" s="8">
        <v>1</v>
      </c>
      <c r="E406" s="5">
        <v>1.1</v>
      </c>
      <c r="F406" s="5">
        <v>1.1</v>
      </c>
      <c r="G406" s="5">
        <v>1.1</v>
      </c>
      <c r="H406" s="5">
        <v>1.1</v>
      </c>
      <c r="I406" s="5">
        <v>1</v>
      </c>
      <c r="J406" s="5">
        <v>1</v>
      </c>
      <c r="K406" s="5">
        <v>1</v>
      </c>
      <c r="L406" s="5">
        <v>1</v>
      </c>
    </row>
    <row r="407" spans="2:12" ht="37.5">
      <c r="B407" s="7" t="s">
        <v>264</v>
      </c>
      <c r="C407" s="8" t="s">
        <v>153</v>
      </c>
      <c r="D407" s="8">
        <v>0.2</v>
      </c>
      <c r="E407" s="5">
        <v>0.1</v>
      </c>
      <c r="F407" s="5">
        <v>0.04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</row>
    <row r="408" spans="2:12" ht="37.5">
      <c r="B408" s="7" t="s">
        <v>263</v>
      </c>
      <c r="C408" s="8" t="s">
        <v>153</v>
      </c>
      <c r="D408" s="8">
        <v>0.2</v>
      </c>
      <c r="E408" s="5">
        <v>0.1</v>
      </c>
      <c r="F408" s="5">
        <v>0.04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</row>
    <row r="409" spans="2:12" ht="18.75">
      <c r="B409" s="3" t="s">
        <v>265</v>
      </c>
      <c r="C409" s="4" t="s">
        <v>234</v>
      </c>
      <c r="D409" s="4"/>
      <c r="E409" s="5"/>
      <c r="F409" s="5"/>
      <c r="G409" s="5"/>
      <c r="H409" s="5"/>
      <c r="I409" s="5"/>
      <c r="J409" s="5"/>
      <c r="K409" s="5"/>
      <c r="L409" s="5"/>
    </row>
    <row r="410" spans="2:12" ht="37.5">
      <c r="B410" s="7" t="s">
        <v>266</v>
      </c>
      <c r="C410" s="8" t="s">
        <v>153</v>
      </c>
      <c r="D410" s="8">
        <v>0.1</v>
      </c>
      <c r="E410" s="5">
        <v>0.1</v>
      </c>
      <c r="F410" s="5">
        <v>0.2</v>
      </c>
      <c r="G410" s="5">
        <v>0.2</v>
      </c>
      <c r="H410" s="5">
        <v>0.2</v>
      </c>
      <c r="I410" s="5">
        <v>0.3</v>
      </c>
      <c r="J410" s="5">
        <v>0.3</v>
      </c>
      <c r="K410" s="5">
        <v>0.1</v>
      </c>
      <c r="L410" s="5">
        <v>0.1</v>
      </c>
    </row>
    <row r="411" spans="2:12" ht="37.5">
      <c r="B411" s="7" t="s">
        <v>267</v>
      </c>
      <c r="C411" s="8" t="s">
        <v>153</v>
      </c>
      <c r="D411" s="8">
        <v>0.1</v>
      </c>
      <c r="E411" s="5">
        <v>0.1</v>
      </c>
      <c r="F411" s="5">
        <v>0.1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</row>
    <row r="412" spans="2:12" ht="18.75">
      <c r="B412" s="3" t="s">
        <v>268</v>
      </c>
      <c r="C412" s="4"/>
      <c r="D412" s="4"/>
      <c r="E412" s="5"/>
      <c r="F412" s="5"/>
      <c r="G412" s="5"/>
      <c r="H412" s="5"/>
      <c r="I412" s="5"/>
      <c r="J412" s="5"/>
      <c r="K412" s="5"/>
      <c r="L412" s="5"/>
    </row>
    <row r="413" spans="2:12" ht="18.75">
      <c r="B413" s="6" t="s">
        <v>269</v>
      </c>
      <c r="C413" s="17"/>
      <c r="D413" s="17"/>
      <c r="E413" s="5"/>
      <c r="F413" s="5"/>
      <c r="G413" s="5"/>
      <c r="H413" s="5"/>
      <c r="I413" s="5"/>
      <c r="J413" s="5"/>
      <c r="K413" s="5"/>
      <c r="L413" s="5"/>
    </row>
    <row r="414" spans="2:12" ht="18.75">
      <c r="B414" s="6" t="s">
        <v>270</v>
      </c>
      <c r="C414" s="4" t="s">
        <v>271</v>
      </c>
      <c r="D414" s="4">
        <v>49.5</v>
      </c>
      <c r="E414" s="5">
        <v>59.6</v>
      </c>
      <c r="F414" s="5">
        <v>47.8</v>
      </c>
      <c r="G414" s="5">
        <v>47.17</v>
      </c>
      <c r="H414" s="5">
        <v>47.17</v>
      </c>
      <c r="I414" s="5">
        <v>46.52</v>
      </c>
      <c r="J414" s="5">
        <v>46.52</v>
      </c>
      <c r="K414" s="5">
        <v>46.5</v>
      </c>
      <c r="L414" s="5">
        <v>46.5</v>
      </c>
    </row>
    <row r="415" spans="2:12" ht="18.75">
      <c r="B415" s="6" t="s">
        <v>272</v>
      </c>
      <c r="C415" s="4" t="s">
        <v>273</v>
      </c>
      <c r="D415" s="4">
        <v>50</v>
      </c>
      <c r="E415" s="5">
        <v>51</v>
      </c>
      <c r="F415" s="5">
        <v>51</v>
      </c>
      <c r="G415" s="5">
        <v>51</v>
      </c>
      <c r="H415" s="5">
        <v>51</v>
      </c>
      <c r="I415" s="5">
        <v>51</v>
      </c>
      <c r="J415" s="5">
        <v>51</v>
      </c>
      <c r="K415" s="5">
        <v>51</v>
      </c>
      <c r="L415" s="5">
        <v>51</v>
      </c>
    </row>
    <row r="416" spans="2:12" ht="18.75">
      <c r="B416" s="6" t="s">
        <v>274</v>
      </c>
      <c r="C416" s="4" t="s">
        <v>273</v>
      </c>
      <c r="D416" s="4">
        <v>49</v>
      </c>
      <c r="E416" s="5">
        <v>49</v>
      </c>
      <c r="F416" s="5">
        <v>50</v>
      </c>
      <c r="G416" s="5">
        <v>50</v>
      </c>
      <c r="H416" s="5">
        <v>50</v>
      </c>
      <c r="I416" s="5">
        <v>50</v>
      </c>
      <c r="J416" s="5">
        <v>50</v>
      </c>
      <c r="K416" s="5">
        <v>50</v>
      </c>
      <c r="L416" s="5">
        <v>50</v>
      </c>
    </row>
    <row r="417" spans="2:12" ht="37.5">
      <c r="B417" s="6" t="s">
        <v>275</v>
      </c>
      <c r="C417" s="4" t="s">
        <v>342</v>
      </c>
      <c r="D417" s="4">
        <v>636</v>
      </c>
      <c r="E417" s="5">
        <v>616</v>
      </c>
      <c r="F417" s="5">
        <v>616</v>
      </c>
      <c r="G417" s="5">
        <v>648</v>
      </c>
      <c r="H417" s="5">
        <v>648</v>
      </c>
      <c r="I417" s="5">
        <v>650</v>
      </c>
      <c r="J417" s="5">
        <v>650</v>
      </c>
      <c r="K417" s="5">
        <v>652</v>
      </c>
      <c r="L417" s="5">
        <v>652</v>
      </c>
    </row>
    <row r="418" spans="2:12" ht="37.5">
      <c r="B418" s="6" t="s">
        <v>276</v>
      </c>
      <c r="C418" s="8" t="s">
        <v>277</v>
      </c>
      <c r="D418" s="8">
        <v>445.9</v>
      </c>
      <c r="E418" s="5">
        <v>455.2</v>
      </c>
      <c r="F418" s="5">
        <v>455.2</v>
      </c>
      <c r="G418" s="5">
        <v>455.2</v>
      </c>
      <c r="H418" s="5">
        <v>455.2</v>
      </c>
      <c r="I418" s="5">
        <v>455.2</v>
      </c>
      <c r="J418" s="5">
        <v>455.2</v>
      </c>
      <c r="K418" s="5">
        <v>455.2</v>
      </c>
      <c r="L418" s="5">
        <v>455.2</v>
      </c>
    </row>
    <row r="419" spans="2:12" ht="18.75">
      <c r="B419" s="6" t="s">
        <v>278</v>
      </c>
      <c r="C419" s="4"/>
      <c r="D419" s="4"/>
      <c r="E419" s="5"/>
      <c r="F419" s="5"/>
      <c r="G419" s="5"/>
      <c r="H419" s="5"/>
      <c r="I419" s="5"/>
      <c r="J419" s="5"/>
      <c r="K419" s="5"/>
      <c r="L419" s="5"/>
    </row>
    <row r="420" spans="2:12" ht="18.75">
      <c r="B420" s="6" t="s">
        <v>279</v>
      </c>
      <c r="C420" s="8" t="s">
        <v>280</v>
      </c>
      <c r="D420" s="8">
        <v>0.142</v>
      </c>
      <c r="E420" s="5">
        <v>0.15</v>
      </c>
      <c r="F420" s="5">
        <v>0.15</v>
      </c>
      <c r="G420" s="5">
        <v>0.15</v>
      </c>
      <c r="H420" s="5">
        <v>0.15</v>
      </c>
      <c r="I420" s="5">
        <v>0.15</v>
      </c>
      <c r="J420" s="5">
        <v>0.15</v>
      </c>
      <c r="K420" s="5">
        <v>0.15</v>
      </c>
      <c r="L420" s="5">
        <v>0.15</v>
      </c>
    </row>
    <row r="421" spans="2:12" ht="18.75">
      <c r="B421" s="6" t="s">
        <v>281</v>
      </c>
      <c r="C421" s="8" t="s">
        <v>280</v>
      </c>
      <c r="D421" s="8">
        <v>0.419</v>
      </c>
      <c r="E421" s="5">
        <v>0.43</v>
      </c>
      <c r="F421" s="5">
        <v>0.43</v>
      </c>
      <c r="G421" s="5">
        <v>0.43</v>
      </c>
      <c r="H421" s="5">
        <v>0.43</v>
      </c>
      <c r="I421" s="5">
        <v>0.43</v>
      </c>
      <c r="J421" s="5">
        <v>0.43</v>
      </c>
      <c r="K421" s="5">
        <v>0.43</v>
      </c>
      <c r="L421" s="5">
        <v>0.43</v>
      </c>
    </row>
  </sheetData>
  <sheetProtection/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dataValidations count="1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32:L232 D234:L307 D309:L312 D315:L318">
      <formula1>0</formula1>
      <formula2>9.99999999999999E+132</formula2>
    </dataValidation>
  </dataValidation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iv</cp:lastModifiedBy>
  <cp:lastPrinted>2016-10-24T02:34:10Z</cp:lastPrinted>
  <dcterms:created xsi:type="dcterms:W3CDTF">2013-05-25T16:45:04Z</dcterms:created>
  <dcterms:modified xsi:type="dcterms:W3CDTF">2016-10-24T02:43:49Z</dcterms:modified>
  <cp:category/>
  <cp:version/>
  <cp:contentType/>
  <cp:contentStatus/>
</cp:coreProperties>
</file>