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5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<sst xmlns="http://schemas.openxmlformats.org/spreadsheetml/2006/main" count="4068" uniqueCount="789">
  <si>
    <t>46</t>
  </si>
  <si>
    <t>47</t>
  </si>
  <si>
    <t>48</t>
  </si>
  <si>
    <t>49</t>
  </si>
  <si>
    <t>50</t>
  </si>
  <si>
    <t>51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</si>
  <si>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</si>
  <si>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</si>
  <si>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</si>
  <si>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</si>
  <si>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</si>
  <si>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</si>
  <si>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</si>
  <si>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</si>
  <si>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</si>
  <si>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76</t>
  </si>
  <si>
    <t>77</t>
  </si>
  <si>
    <t>78</t>
  </si>
  <si>
    <t>79</t>
  </si>
  <si>
    <t>80</t>
  </si>
  <si>
    <t>81</t>
  </si>
  <si>
    <t>82</t>
  </si>
  <si>
    <t>83</t>
  </si>
  <si>
    <t>89</t>
  </si>
  <si>
    <t>90</t>
  </si>
  <si>
    <t>102</t>
  </si>
  <si>
    <t>103</t>
  </si>
  <si>
    <t>104</t>
  </si>
  <si>
    <t>105</t>
  </si>
  <si>
    <t>108</t>
  </si>
  <si>
    <t>109</t>
  </si>
  <si>
    <t>201</t>
  </si>
  <si>
    <t>202</t>
  </si>
  <si>
    <t>208</t>
  </si>
  <si>
    <t>209</t>
  </si>
  <si>
    <t>210</t>
  </si>
  <si>
    <t>217</t>
  </si>
  <si>
    <t>220</t>
  </si>
  <si>
    <t xml:space="preserve"> модернизация здравоохранения</t>
  </si>
  <si>
    <t>Денежные выплаты медперсоналу ФАПов, врачам, фельдшерам  и медицинским сестрам скорой помощи (обл. бюджет)</t>
  </si>
  <si>
    <t>5206300</t>
  </si>
  <si>
    <t>финансирование программного обеспечения</t>
  </si>
  <si>
    <t>Другие вопросы в области здравоохранения</t>
  </si>
  <si>
    <t>Программа "Строительство и реконструкция объектов"</t>
  </si>
  <si>
    <t>Модернизация объектов коммунальной инфраструктуры</t>
  </si>
  <si>
    <t>0010006</t>
  </si>
  <si>
    <t>0010007</t>
  </si>
  <si>
    <t>Создание и функционирование комиссий по делам несовершеннолетних и защите их прав</t>
  </si>
  <si>
    <t>0010008</t>
  </si>
  <si>
    <t>0013600</t>
  </si>
  <si>
    <t>Осуществление первичного воинского учета на территориях, где отсутствуют военные комиссариаты</t>
  </si>
  <si>
    <t>4200000</t>
  </si>
  <si>
    <t>Детские дошкольные учреждения</t>
  </si>
  <si>
    <t>4240000</t>
  </si>
  <si>
    <t>Детские дома</t>
  </si>
  <si>
    <t>4249901</t>
  </si>
  <si>
    <t>5050502</t>
  </si>
  <si>
    <t>5052901</t>
  </si>
  <si>
    <t>Обеспечение мер социальной поддержки для лиц, награжденных знаком «Почетный донор СССР», «Почетный донор России»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</si>
  <si>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</si>
  <si>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5054600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</si>
  <si>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</si>
  <si>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</si>
  <si>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5058201</t>
  </si>
  <si>
    <t>Социальная поддержка граждан, достигших возраста 70 лет</t>
  </si>
  <si>
    <t>5058301</t>
  </si>
  <si>
    <t>Ежемесячная денежная компенсация на хлеб пенсионерам</t>
  </si>
  <si>
    <t>5058401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</si>
  <si>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</si>
  <si>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5058501</t>
  </si>
  <si>
    <t>Государственная социальная помощь малоимущим семьям и малоимущим одиноко проживающим гражданам</t>
  </si>
  <si>
    <t>5058600</t>
  </si>
  <si>
    <t>Закон Кемеровской области от 18 июля 2006 года № 111-ОЗ «О социальной поддержке отдельных категорий семей, имеющих детей»</t>
  </si>
  <si>
    <t>5058601</t>
  </si>
  <si>
    <t>Компенсация отдельным категориям семей, имеющих детей</t>
  </si>
  <si>
    <t>5058700</t>
  </si>
  <si>
    <t>Закон Кемеровской области от 12 декабря 2006 года № 156-ОЗ «О денежной выплате отдельным категориям граждан»</t>
  </si>
  <si>
    <t>5058701</t>
  </si>
  <si>
    <t>Денежная выплата отдельным категориям граждан</t>
  </si>
  <si>
    <t>5058800</t>
  </si>
  <si>
    <t>Закон Кемеровской области от 14 января 1999 года № 8-ОЗ «О пенсиях  Кемеровской области»</t>
  </si>
  <si>
    <t>5058801</t>
  </si>
  <si>
    <t>Назначение и выплата пенсий Кемеровской области</t>
  </si>
  <si>
    <t>5059000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</si>
  <si>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</si>
  <si>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5059001</t>
  </si>
  <si>
    <t>5059100</t>
  </si>
  <si>
    <t>Закон Кемеровской области от 14 февраля 2005 года № 26-ОЗ «О культуре»</t>
  </si>
  <si>
    <t>5059101</t>
  </si>
  <si>
    <t>Меры социальной поддержки отдельных категорий работников культуры</t>
  </si>
  <si>
    <t>5059502</t>
  </si>
  <si>
    <t>5059503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</si>
  <si>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</si>
  <si>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Приобретение продуктов питания детям, страдающим онкологическими заболеваниями</t>
  </si>
  <si>
    <t>5059602</t>
  </si>
  <si>
    <t>5059603</t>
  </si>
  <si>
    <t>5059700</t>
  </si>
  <si>
    <t>Закон Кемеровской области от 18 ноября 2004 года № 82-ОЗ «О погребении и похоронном деле в Кемеровской области»</t>
  </si>
  <si>
    <t>5059701</t>
  </si>
  <si>
    <t>Поддержка коммунального хозяйства</t>
  </si>
  <si>
    <t>5227102</t>
  </si>
  <si>
    <t>Подпрограмма «Развитие профессионального образования в Кемеровской области»</t>
  </si>
  <si>
    <t>5059300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</si>
  <si>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</si>
  <si>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5059301</t>
  </si>
  <si>
    <t>Меры социальной поддержки работников муниципальных учреждений социального обслуживания в виде пособий и компенсации</t>
  </si>
  <si>
    <t>5059800</t>
  </si>
  <si>
    <t>5059901</t>
  </si>
  <si>
    <t>9900</t>
  </si>
  <si>
    <t>99</t>
  </si>
  <si>
    <t>9999</t>
  </si>
  <si>
    <t>999</t>
  </si>
  <si>
    <t>Вариант=Б2008-2010 2 чт в БК 74н;
Табл=Расходы (общие);
ФинГод=1;
РАСП (74н)=000;
ЭК (74н)=000;</t>
  </si>
  <si>
    <t>Вариант=Б2008-2010 2 чт в БК 74н;
Табл=Расходы (общие);
ФинГод=2;
РАСП (74н)=000;
ЭК (74н)=000;</t>
  </si>
  <si>
    <t>Вариант=Б2008-2010 2 чт в БК 74н;
Табл=Расходы (общие);
ФинГод=3;
РАСП (74н)=000;
ЭК (74н)=000;</t>
  </si>
  <si>
    <t>Выплата социального пособия на погребение и возмещение расходов по гарантированному перечню услуг по погребению</t>
  </si>
  <si>
    <t>5079902</t>
  </si>
  <si>
    <t>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</si>
  <si>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</si>
  <si>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</si>
  <si>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</si>
  <si>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</si>
  <si>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</si>
  <si>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</si>
  <si>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</si>
  <si>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5205200</t>
  </si>
  <si>
    <t>Организация и осуществление деятельности по опеке и попечительству</t>
  </si>
  <si>
    <t>9800</t>
  </si>
  <si>
    <t>Всего</t>
  </si>
  <si>
    <t>Итого</t>
  </si>
  <si>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</si>
  <si>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</si>
  <si>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</si>
  <si>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</si>
  <si>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</si>
  <si>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</si>
  <si>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</si>
  <si>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</si>
  <si>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</si>
  <si>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</si>
  <si>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</si>
  <si>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</si>
  <si>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</si>
  <si>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</si>
  <si>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Формула
Вид расхода</t>
  </si>
  <si>
    <t>Вид расхода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</si>
  <si>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</si>
  <si>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</si>
  <si>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</si>
  <si>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</si>
  <si>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</si>
  <si>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</si>
  <si>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</si>
  <si>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</si>
  <si>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</si>
  <si>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</si>
  <si>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0010000</t>
  </si>
  <si>
    <t>Руководство и управление в сфере установленных функций</t>
  </si>
  <si>
    <t>001</t>
  </si>
  <si>
    <t>0010001</t>
  </si>
  <si>
    <t>Губернатор Кемеровской области</t>
  </si>
  <si>
    <t>012</t>
  </si>
  <si>
    <t>Выполнение функций государственными органами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</si>
  <si>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</si>
  <si>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</si>
  <si>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</si>
  <si>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0010002</t>
  </si>
  <si>
    <t>Председатель Совета народных депутатов Кемеровской области</t>
  </si>
  <si>
    <t>0010003</t>
  </si>
  <si>
    <t>Депутаты (члены)  Совета народных депутатов Кемеровской области</t>
  </si>
  <si>
    <t>0010400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</si>
  <si>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</si>
  <si>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</si>
  <si>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</si>
  <si>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</si>
  <si>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</si>
  <si>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</si>
  <si>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07</t>
  </si>
  <si>
    <t>11</t>
  </si>
  <si>
    <t>013</t>
  </si>
  <si>
    <t>Прочие расходы</t>
  </si>
  <si>
    <t>0112</t>
  </si>
  <si>
    <t>Резервные фонды</t>
  </si>
  <si>
    <t>12</t>
  </si>
  <si>
    <t>0700000</t>
  </si>
  <si>
    <t>0700400</t>
  </si>
  <si>
    <t>Резервный фонд Коллегии Администрации Кемеровской области</t>
  </si>
  <si>
    <t>0114</t>
  </si>
  <si>
    <t>Другие общегосударственные вопросы</t>
  </si>
  <si>
    <t>Выполнение функций бюджетными учреждениями</t>
  </si>
  <si>
    <t>4400000</t>
  </si>
  <si>
    <t>Дворцы и дома культуры, другие учреждения культуры и средств массовой информации</t>
  </si>
  <si>
    <t>4409900</t>
  </si>
  <si>
    <t>Обеспечение деятельности подведомственных учреждений</t>
  </si>
  <si>
    <t>5220000</t>
  </si>
  <si>
    <t>Региональные целевые программы</t>
  </si>
  <si>
    <t>5225700</t>
  </si>
  <si>
    <t>Региональная целевая программа «Создание системы поддержки принятия и исполнения управленческих решений в Кемеровской области»</t>
  </si>
  <si>
    <t>7951300</t>
  </si>
  <si>
    <t>Муниципальная целева программа "Развитие сельского хозяйства"</t>
  </si>
  <si>
    <t>3001400</t>
  </si>
  <si>
    <t>Возмещение убытков Аэрокузбассу по муниципальной целевой программе "Возрождение и развитие коренного (шорского) народа"</t>
  </si>
  <si>
    <t>Муниципальная целевая программа "Схема территориального планирования г.Таштагола"</t>
  </si>
  <si>
    <t>7951800</t>
  </si>
  <si>
    <t>520000</t>
  </si>
  <si>
    <t>Поддержка жилищного хозяйства</t>
  </si>
  <si>
    <t>Муниципальная целевая программа "Строительство и реконструкция объектов"</t>
  </si>
  <si>
    <t>7951000</t>
  </si>
  <si>
    <t>7951100</t>
  </si>
  <si>
    <t>Компенсация выпадающих доходов организациям, предоставляющим населению услуги по теплу по тарифам, не обеспечивающим возмещение издержек</t>
  </si>
  <si>
    <t>Благоустройство</t>
  </si>
  <si>
    <t>Муниципальная целевая программа "Благоустройство Таштагольского района"</t>
  </si>
  <si>
    <t>Компенсация выпадающих доходов организациям, предоставляющим населению услуги по содержанию жилья, не обеспечивающим возмещение издержек</t>
  </si>
  <si>
    <t>4200001</t>
  </si>
  <si>
    <t>Школы-детские сады, школы начальные, неполные средние и средние за счет местного бюджета</t>
  </si>
  <si>
    <t>4210001</t>
  </si>
  <si>
    <t>Обеспечение гос.гарантий прав граждан на получение общедост. И бесплатного дошкольного, нач.общего, основного образования, а также дополн. Образования в общеобр. Учреждениях</t>
  </si>
  <si>
    <t>Организация предоставления общедоступного и бесплатного общего образования по основным образ. Программам в спец.учебно-воспит. Учреждениях для обучающихся воспитанников с отклонением в развитии</t>
  </si>
  <si>
    <t>Соц.поддержка детей-сирот и детей, оставшихся без попечения родителей, содержащихся (обучающихся0 и воспитывающихся в обраовательных учреждениях для детей-сирот и детей, оставшихся без попечения родителей</t>
  </si>
  <si>
    <t>4230001</t>
  </si>
  <si>
    <t>Соц.поддержка детей-сирот и детей, оставшихся без попечения родителей, содержащихся в детских домах</t>
  </si>
  <si>
    <t>4310001</t>
  </si>
  <si>
    <t>Муниципальная целевая программа "Развитие молодежного движения"</t>
  </si>
  <si>
    <t>7950600</t>
  </si>
  <si>
    <t>4320104</t>
  </si>
  <si>
    <t>4350001</t>
  </si>
  <si>
    <t>Муниципальные  целевые программы</t>
  </si>
  <si>
    <t>Муниципальная целевая программа «Развитие образования»</t>
  </si>
  <si>
    <t>7950100</t>
  </si>
  <si>
    <t>7950101</t>
  </si>
  <si>
    <t>Подпрограмма "Подготовка специалистов"</t>
  </si>
  <si>
    <t xml:space="preserve"> Прочие расходы программы "Развитие образования"</t>
  </si>
  <si>
    <t>Подпрограмма "Питание школьников из малообеспеченных семей"</t>
  </si>
  <si>
    <t>Подпрограмма "Муниципальный грант"</t>
  </si>
  <si>
    <t>7950102</t>
  </si>
  <si>
    <t>7950103</t>
  </si>
  <si>
    <t>7950105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</si>
  <si>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</si>
  <si>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</si>
  <si>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4520001</t>
  </si>
  <si>
    <t>4400001</t>
  </si>
  <si>
    <t>4410001</t>
  </si>
  <si>
    <t>4420001</t>
  </si>
  <si>
    <t>Муниципальная целевая программа «Развитие культуры»</t>
  </si>
  <si>
    <t>7951501</t>
  </si>
  <si>
    <t>4700001</t>
  </si>
  <si>
    <t>4710001</t>
  </si>
  <si>
    <t>Муниципальная целевая программа «Здоровье»</t>
  </si>
  <si>
    <t>Подпрограмма "Вакцинопрофилактика"</t>
  </si>
  <si>
    <t>Подпрограмма "Будущее без наркотиков"</t>
  </si>
  <si>
    <t>Прочие расходы по пр-ме "Здоровье"</t>
  </si>
  <si>
    <t>Оплата страховых взносов за неработающее население (долги прошлых лет)</t>
  </si>
  <si>
    <t>7952400</t>
  </si>
  <si>
    <t>5070001</t>
  </si>
  <si>
    <t>Социальная помощь по решению Таштагольского раойного Совета народных депутатов "Почетные граждане города Таштагола"</t>
  </si>
  <si>
    <t>5050401</t>
  </si>
  <si>
    <t xml:space="preserve">    Социальная поддержка членов семей граждан, подвергшихся воздействию радиации</t>
  </si>
  <si>
    <t>5050402</t>
  </si>
  <si>
    <t xml:space="preserve">    Социальная поддержка ветеранов боевых действий</t>
  </si>
  <si>
    <t xml:space="preserve">   Социальная поддержка граждан, уволенных с военной службы и членов их семей</t>
  </si>
  <si>
    <t>5050404</t>
  </si>
  <si>
    <t>5050405</t>
  </si>
  <si>
    <t xml:space="preserve">  Социальная поддержка лиц, замещавших выборные муниц.должности и муниц.должности муниц.службы в МУ "Таштагольский район"</t>
  </si>
  <si>
    <t>5050406</t>
  </si>
  <si>
    <t>9990000</t>
  </si>
  <si>
    <t>Условно утвержденные расходы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</si>
  <si>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</si>
  <si>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</si>
  <si>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</si>
  <si>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</si>
  <si>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014</t>
  </si>
  <si>
    <t>2020000</t>
  </si>
  <si>
    <t>Воинские формирования (органы, подразделения)</t>
  </si>
  <si>
    <t>2025800</t>
  </si>
  <si>
    <t>Военный персонал</t>
  </si>
  <si>
    <t>Вещевое обеспечение</t>
  </si>
  <si>
    <t>2027203</t>
  </si>
  <si>
    <t>Компенсация стоимости вещевого имущества</t>
  </si>
  <si>
    <t>005</t>
  </si>
  <si>
    <t>Социальные выплаты</t>
  </si>
  <si>
    <t>5227500</t>
  </si>
  <si>
    <t>Региональная целевая программа «Борьба с преступностью, профилактика правонарушений и обеспечение безопасности дорожного движения в Кемеровской области»</t>
  </si>
  <si>
    <t>5227502</t>
  </si>
  <si>
    <t>Подпрограмма «Водитель, автомобиль, дорожная среда»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</si>
  <si>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</si>
  <si>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</si>
  <si>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</si>
  <si>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5226900</t>
  </si>
  <si>
    <t>Региональная целевая программа «Оптимизация развития транспорта и связи в Кемеровской области»</t>
  </si>
  <si>
    <t>5227402</t>
  </si>
  <si>
    <t>Подпрограмма «Снижение рисков и смягчение последствий чрезвычайных ситуаций природного и техногенного характера в Кемеровской области»</t>
  </si>
  <si>
    <t>10</t>
  </si>
  <si>
    <t>0400</t>
  </si>
  <si>
    <t>Национальная экономика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</si>
  <si>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</si>
  <si>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</si>
  <si>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</si>
  <si>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</si>
  <si>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006</t>
  </si>
  <si>
    <t>Субсидии юридическим лицам</t>
  </si>
  <si>
    <t>по разделам, подразделам, целевым статьям и видам расходов классификации расходов бюджетов</t>
  </si>
  <si>
    <t>(тыс. руб.)</t>
  </si>
  <si>
    <t>0408</t>
  </si>
  <si>
    <t>Транспорт</t>
  </si>
  <si>
    <t>08</t>
  </si>
  <si>
    <t>003</t>
  </si>
  <si>
    <t>Бюджетные инвестиции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</si>
  <si>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</si>
  <si>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</si>
  <si>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</si>
  <si>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</si>
  <si>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Муниципальные целевые программы</t>
  </si>
  <si>
    <t>Муниципальная целевая программа "Пропаганда семейно-брачных отношений"</t>
  </si>
  <si>
    <t>7950500</t>
  </si>
  <si>
    <t>Муниципальная целевая программа "Развитие общественного движения, активизация работы общественных организаций"</t>
  </si>
  <si>
    <t>7950700</t>
  </si>
  <si>
    <t>Муниципальная целевая программа "Управление и распоряжение муниципальным имуществом, составляющим муниципальную казну"</t>
  </si>
  <si>
    <t>7950800</t>
  </si>
  <si>
    <t>Муниципальная целевая программа "Мобилизационная подготовка"</t>
  </si>
  <si>
    <t>Муниципальная целевая программа "Возрождение и развитие коренного (шорского) народа"</t>
  </si>
  <si>
    <t>7952600</t>
  </si>
  <si>
    <t>Развитие соц. инфраструктуры территорий с компактным проживанием коренных и малоч. Народов КО</t>
  </si>
  <si>
    <t>7950000</t>
  </si>
  <si>
    <t>Муниципальная целевая программа «Борьба с преступностью»</t>
  </si>
  <si>
    <t>7951600</t>
  </si>
  <si>
    <t>Муниципальная целевая программа «Безопасность дорожного движения»</t>
  </si>
  <si>
    <t>7951700</t>
  </si>
  <si>
    <t>3405100</t>
  </si>
  <si>
    <t>Государственная поддержка потребительской кооперации</t>
  </si>
  <si>
    <t>Школы-детские сады, школы начальные, неполные средние и средние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</si>
  <si>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</si>
  <si>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</si>
  <si>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</si>
  <si>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учебы</t>
  </si>
  <si>
    <t>Выплата денежного содержания фельдшерам, занимающим должности врачей-терапевтов участковых, врачей-педиатров участковых городских округов и муниципальных районов Кемеровской области</t>
  </si>
  <si>
    <t>Закон Кемеровской области «О ежемесячной денежной выплате отдельным категориям граждан, воспитывающих детей в возрасте от 1,5 до 7 лет»</t>
  </si>
  <si>
    <t>5221000</t>
  </si>
  <si>
    <t>Региональная целевая программа «Создание системы кадастра недвижимости в Кемеровской области»</t>
  </si>
  <si>
    <t>5226601</t>
  </si>
  <si>
    <t>Подпрограмма «Строительство, реконструкция и капитальный ремонт объектов социальной сферы»</t>
  </si>
  <si>
    <t>0500</t>
  </si>
  <si>
    <t>Жилищно-коммунальное хозяйство</t>
  </si>
  <si>
    <t>0501</t>
  </si>
  <si>
    <t>Жилищное хозяйство</t>
  </si>
  <si>
    <t>5220501</t>
  </si>
  <si>
    <t>Подпрограмма «Обеспечение жильем социально незащищенных категорий граждан, установленных законодательством Кемеровской области»</t>
  </si>
  <si>
    <t>0502</t>
  </si>
  <si>
    <t>Коммунальное хозяйство</t>
  </si>
  <si>
    <t>3510000</t>
  </si>
  <si>
    <t>3510001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</si>
  <si>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</si>
  <si>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3510002</t>
  </si>
  <si>
    <t>Мероприятия в области коммунального хозяйства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</si>
  <si>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</si>
  <si>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</si>
  <si>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</si>
  <si>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</si>
  <si>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</si>
  <si>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</si>
  <si>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</si>
  <si>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</si>
  <si>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4210000</t>
  </si>
  <si>
    <t>4219900</t>
  </si>
  <si>
    <t>4219902</t>
  </si>
  <si>
    <t>Школы начальные, неполные средние и средние Кемеровской области</t>
  </si>
  <si>
    <t>4219903</t>
  </si>
  <si>
    <t>4220000</t>
  </si>
  <si>
    <t>Школы-интернаты</t>
  </si>
  <si>
    <t>4229900</t>
  </si>
  <si>
    <t>4229901</t>
  </si>
  <si>
    <t>4229902</t>
  </si>
  <si>
    <t>4229904</t>
  </si>
  <si>
    <t>Школы-интернаты Кемеровской области</t>
  </si>
  <si>
    <t>4230000</t>
  </si>
  <si>
    <t>Учреждения по внешкольной работе с детьми</t>
  </si>
  <si>
    <t>4239900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</si>
  <si>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</si>
  <si>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</si>
  <si>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</si>
  <si>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</si>
  <si>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5201100</t>
  </si>
  <si>
    <t>Поощрение лучших учителей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</si>
  <si>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</si>
  <si>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</si>
  <si>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</si>
  <si>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</si>
  <si>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4319900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</si>
  <si>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</si>
  <si>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</si>
  <si>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</si>
  <si>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</si>
  <si>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0709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</si>
  <si>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</si>
  <si>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</si>
  <si>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</si>
  <si>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4359900</t>
  </si>
  <si>
    <t>4359902</t>
  </si>
  <si>
    <t>Учреждения, обеспечивающие предоставление услуг в сфере образования Кемеровской области</t>
  </si>
  <si>
    <t>5227100</t>
  </si>
  <si>
    <t>Региональная целевая программа «Развитие системы образования и повышения уровня потребности в образовании населения Кемеровской области»</t>
  </si>
  <si>
    <t>5227101</t>
  </si>
  <si>
    <t>Подпрограмма «Развитие системы образования в Кемеровской области»</t>
  </si>
  <si>
    <t>022</t>
  </si>
  <si>
    <t>Мероприятия в сфере образования</t>
  </si>
  <si>
    <t>5227103</t>
  </si>
  <si>
    <t>Подпрограмма «Патриотическое воспитание граждан в Кемеровской области»</t>
  </si>
  <si>
    <t>5227300</t>
  </si>
  <si>
    <t>Региональная целевая программа «Развитие инновационной деятельности в Кемеровской области»</t>
  </si>
  <si>
    <t>0800</t>
  </si>
  <si>
    <t>Культура, кинематография, средства массовой информации</t>
  </si>
  <si>
    <t>0801</t>
  </si>
  <si>
    <t>Культура</t>
  </si>
  <si>
    <t>4410000</t>
  </si>
  <si>
    <t>Музеи и постоянные выставки</t>
  </si>
  <si>
    <t>4419900</t>
  </si>
  <si>
    <t>4420000</t>
  </si>
  <si>
    <t>Библиотеки</t>
  </si>
  <si>
    <t>4429900</t>
  </si>
  <si>
    <t>5225100</t>
  </si>
  <si>
    <t>Региональная целевая программа «Культура Кузбасса»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</si>
  <si>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</si>
  <si>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</si>
  <si>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024</t>
  </si>
  <si>
    <t>Мероприятия в сфере культуры</t>
  </si>
  <si>
    <t>0802</t>
  </si>
  <si>
    <t>Кинематография</t>
  </si>
  <si>
    <t>4500000</t>
  </si>
  <si>
    <t>Мероприятия в сфере культуры, кинематографии, средств массовой информации</t>
  </si>
  <si>
    <t>4508500</t>
  </si>
  <si>
    <t>Государственная поддержка в сфере культуры, кинематографии, средств массовой информации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</si>
  <si>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</si>
  <si>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</si>
  <si>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</si>
  <si>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</si>
  <si>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</si>
  <si>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</si>
  <si>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4700000</t>
  </si>
  <si>
    <t>Больницы, клиники, госпитали, медико-санитарные части</t>
  </si>
  <si>
    <t>0902</t>
  </si>
  <si>
    <t>Амбулаторная помощь</t>
  </si>
  <si>
    <t>4710000</t>
  </si>
  <si>
    <t>Поликлиники, амбулатории, диагностические центры</t>
  </si>
  <si>
    <t>4719900</t>
  </si>
  <si>
    <t>Мероприятия в области здравоохранения, спорта и физической культуры, туризма</t>
  </si>
  <si>
    <t>0910</t>
  </si>
  <si>
    <t>Другие вопросы в области здравоохранения, физической культуры и спорта</t>
  </si>
  <si>
    <t>4690000</t>
  </si>
  <si>
    <t>Учреждения, обеспечивающие предоставление услуг в сфере здравоохранения</t>
  </si>
  <si>
    <t>4699900</t>
  </si>
  <si>
    <t>5220700</t>
  </si>
  <si>
    <t>Региональная целевая программа «Здоровье кузбассовцев»</t>
  </si>
  <si>
    <t>067</t>
  </si>
  <si>
    <t>Мероприятия в области здравоохранения</t>
  </si>
  <si>
    <t>1000</t>
  </si>
  <si>
    <t>Социальная политика</t>
  </si>
  <si>
    <t>1002</t>
  </si>
  <si>
    <t>Социальное обслуживание населения</t>
  </si>
  <si>
    <t>5070000</t>
  </si>
  <si>
    <t>Учреждения социального обслуживания населения</t>
  </si>
  <si>
    <t>5079900</t>
  </si>
  <si>
    <t>5079901</t>
  </si>
  <si>
    <t>Обеспечение деятельности 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</si>
  <si>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1003</t>
  </si>
  <si>
    <t>Социальное обеспечение населения</t>
  </si>
  <si>
    <t>5050000</t>
  </si>
  <si>
    <t>Социальная помощь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</si>
  <si>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</si>
  <si>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</si>
  <si>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5053120</t>
  </si>
  <si>
    <t>Обеспечение мер социальной поддержки реабилитированных лиц и лиц, признанных пострадавшими от политических репрессий</t>
  </si>
  <si>
    <t>5058100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</si>
  <si>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</si>
  <si>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5058101</t>
  </si>
  <si>
    <t>Меры социальной поддержки многодетных семей</t>
  </si>
  <si>
    <t>5058900</t>
  </si>
  <si>
    <t>Закон Кемеровской области от 27 января 2005 года № 15-ОЗ «О мерах социальной поддержки отдельных категорий граждан»</t>
  </si>
  <si>
    <t>5058901</t>
  </si>
  <si>
    <t>Меры социальной поддержки отдельных категорий граждан</t>
  </si>
  <si>
    <t>5059200</t>
  </si>
  <si>
    <t>Закон Кемеровской области от 28 декабря 2000 года № 110-ОЗ «Об образовании в Кемеровской области»</t>
  </si>
  <si>
    <t>5059201</t>
  </si>
  <si>
    <t>Меры социальной поддержки участников образовательного процесса</t>
  </si>
  <si>
    <t>5059500</t>
  </si>
  <si>
    <t>5059501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</si>
  <si>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</si>
  <si>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0010401</t>
  </si>
  <si>
    <t>Глава Администрации Таштагольского района</t>
  </si>
  <si>
    <t>Председатель Совета народных депутатов Таштагольского района</t>
  </si>
  <si>
    <t>Депутаты (члены)  Совета народных депутатов Таштагольского района</t>
  </si>
  <si>
    <t>0010403</t>
  </si>
  <si>
    <t>0010402</t>
  </si>
  <si>
    <t>Осуществление функций по хранению,комплектованию, учету и использованию документов архивного фонда КО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</si>
  <si>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</si>
  <si>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</si>
  <si>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</si>
  <si>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</si>
  <si>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</si>
  <si>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</si>
  <si>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</si>
  <si>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</si>
  <si>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</si>
  <si>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</si>
  <si>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5160100</t>
  </si>
  <si>
    <t>Комплектование книжных фондов библиотек муниципальных образований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</si>
  <si>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</si>
  <si>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</si>
  <si>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5204000</t>
  </si>
  <si>
    <t>Гражданский персонал</t>
  </si>
  <si>
    <t>2026700</t>
  </si>
  <si>
    <t>Обеспечение функционирования органов в сфере национальной безопасности, правоохранительной деятельности и обороны</t>
  </si>
  <si>
    <t>Муниципальная целевая программа "Поддержка малого бизнеса и предпринимательства"</t>
  </si>
  <si>
    <t>7950900</t>
  </si>
  <si>
    <t>Скорая медицинкая помощь</t>
  </si>
  <si>
    <t>7950407</t>
  </si>
  <si>
    <t xml:space="preserve"> Мероприятия в области социальной политики</t>
  </si>
  <si>
    <t>7950400</t>
  </si>
  <si>
    <t>Муниципальная программа "Развитие системы социальной защиты и социальной поддержки нуждающихся граждан различных категорий"</t>
  </si>
  <si>
    <t xml:space="preserve">   Социальная поддержка малоимущи граждан по оказанию адресной социальной помощи</t>
  </si>
  <si>
    <t>Мунициальные целевые программы</t>
  </si>
  <si>
    <t>7950403</t>
  </si>
  <si>
    <t>Жилье молодым семьям</t>
  </si>
  <si>
    <t>7951200</t>
  </si>
  <si>
    <t>Профилактика безнадзорности и правонарушений несовершеннолетних</t>
  </si>
  <si>
    <t>068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</si>
  <si>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</si>
  <si>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009</t>
  </si>
  <si>
    <t>Фонд финансовой поддержки</t>
  </si>
  <si>
    <t>Фонд софинансирования - реформирование ЖКХ</t>
  </si>
  <si>
    <t>0980000</t>
  </si>
  <si>
    <t>0980101</t>
  </si>
  <si>
    <t>0980102</t>
  </si>
  <si>
    <t>Проведение капитального ремонта многоквартирных домов за счет средств федерального бюджета</t>
  </si>
  <si>
    <t>Проведение капитального ремонта многоквартирных домов за счет средств областного бюджета</t>
  </si>
  <si>
    <t>0980201</t>
  </si>
  <si>
    <t>Проведение капитального ремонта многоквартирных домов за счет средств местного бюджета</t>
  </si>
  <si>
    <t>0980301</t>
  </si>
  <si>
    <t>Переселение граждан из аварийного жилищного фонда за счет средств федерального бюджета</t>
  </si>
  <si>
    <t>0980202</t>
  </si>
  <si>
    <t>0980302</t>
  </si>
  <si>
    <t>Проведение капитального ремонта за счет фонда софинансирования</t>
  </si>
  <si>
    <t>Переселение граждан из аварийоного жилищного фонда за счет фонда софинансирования</t>
  </si>
  <si>
    <t>0980002</t>
  </si>
  <si>
    <t>0980001</t>
  </si>
  <si>
    <t>Иные расходные обязательства по исполнению полномочий органов местного самоуправления по вопросам местного значения</t>
  </si>
  <si>
    <t>Фонд софинансирования</t>
  </si>
  <si>
    <t>4850000</t>
  </si>
  <si>
    <t>4859700</t>
  </si>
  <si>
    <t>Переселение граждан из аварийного жилищного фонда за счет средств областного бюджета</t>
  </si>
  <si>
    <t>Переселение граждан из аварийного жилищного фонда за счет средств местного бюджета</t>
  </si>
  <si>
    <t>народных депутатов</t>
  </si>
  <si>
    <t>Приложение № 9 к  решению</t>
  </si>
  <si>
    <t>Таштагольского районного Совета</t>
  </si>
  <si>
    <t>Муниципальная целевая программа "Энергосбережение"</t>
  </si>
  <si>
    <t>4220001</t>
  </si>
  <si>
    <t>4700200</t>
  </si>
  <si>
    <t>Муниципальная программа "Здоровье"</t>
  </si>
  <si>
    <t>4700201</t>
  </si>
  <si>
    <t>4700202</t>
  </si>
  <si>
    <t>4700203</t>
  </si>
  <si>
    <t>4700204</t>
  </si>
  <si>
    <t>4700205</t>
  </si>
  <si>
    <t>4700206</t>
  </si>
  <si>
    <t>4700207</t>
  </si>
  <si>
    <t>Фонд компенсаций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</si>
  <si>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</si>
  <si>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</si>
  <si>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500</t>
  </si>
  <si>
    <t>Строительство и обеспечение жильем населениея КО</t>
  </si>
  <si>
    <t>5205400</t>
  </si>
  <si>
    <t>3510500</t>
  </si>
  <si>
    <t>Обеспечение общедоступного дошкольного образования</t>
  </si>
  <si>
    <t>5205300</t>
  </si>
  <si>
    <t>Муниципальная программа "Возрождение и развитие коренного (шорского) народа</t>
  </si>
  <si>
    <t>7951400</t>
  </si>
  <si>
    <t>Выполнение функций бюджетных учреждений</t>
  </si>
  <si>
    <t>Фельдшерско-акушерские пункты</t>
  </si>
  <si>
    <t>4780000</t>
  </si>
  <si>
    <t>4780001</t>
  </si>
  <si>
    <t>Функционирование органов в сфере нац.безопасности, правоохранит. деятельности и обороны</t>
  </si>
  <si>
    <t>Мероприятия в топливно-энергетической области</t>
  </si>
  <si>
    <t>Стимулирование труда воспитателей младших воспитательных учреждений дошкольного образования</t>
  </si>
  <si>
    <t>5206000</t>
  </si>
  <si>
    <t>Медицинская помощь в дненых стационарах всех типов</t>
  </si>
  <si>
    <t>4770000</t>
  </si>
  <si>
    <t>4770001</t>
  </si>
  <si>
    <t>7952300</t>
  </si>
  <si>
    <t>1040200</t>
  </si>
  <si>
    <t>Соц.поддержка граждан, усыновивших (удочеривших) детей-сирот и детей,оставшихся без попечения родителей</t>
  </si>
  <si>
    <t>5057801</t>
  </si>
  <si>
    <t>Меры соц. поддержки отдельных категорий многодетных матерей</t>
  </si>
  <si>
    <t>5057901</t>
  </si>
  <si>
    <t>482</t>
  </si>
  <si>
    <t>7952000</t>
  </si>
  <si>
    <t>Поддержка малого предпринимательства</t>
  </si>
  <si>
    <t>5203300</t>
  </si>
  <si>
    <t>3510004</t>
  </si>
  <si>
    <t>Компенсация выпадающих доходов организациям на приобретение расчетно-кассовых центров</t>
  </si>
  <si>
    <t>2011 год</t>
  </si>
  <si>
    <t>7950104</t>
  </si>
  <si>
    <t>Подпрограмма "Стимулирование и поощрение отличников учебы"</t>
  </si>
  <si>
    <t>Подпрограмма "Борьба с заболеваниями социального характера"</t>
  </si>
  <si>
    <t>Подпрограмма "Высоко -техн. Виды медицинской помощи"</t>
  </si>
  <si>
    <t>5206100</t>
  </si>
  <si>
    <t>5226804</t>
  </si>
  <si>
    <t>Ежемесячное пособие на ребенка - фед бюджет</t>
  </si>
  <si>
    <t>Ежемесячное пособие на ребенка - обл. бюджет</t>
  </si>
  <si>
    <t>5054802</t>
  </si>
  <si>
    <t>Дети-сироты</t>
  </si>
  <si>
    <t>5110300</t>
  </si>
  <si>
    <t xml:space="preserve">  подпрограмма "Обеспечение инвалидам равных с другими гражданами возможностей участия во всех сферах общественной жизни"</t>
  </si>
  <si>
    <t>Подпрограмма «Социальная поддержка Совета ветеранов войны и труда»</t>
  </si>
  <si>
    <t>008</t>
  </si>
  <si>
    <t>Выравнивание бюджетной обеспеченности поселений - за счет субвенции областного бюджета</t>
  </si>
  <si>
    <t>Выравнивание бюджетной обеспеченности поселений - за счет бюджета района</t>
  </si>
  <si>
    <t>5160002</t>
  </si>
  <si>
    <t>7950301</t>
  </si>
  <si>
    <t>Муниципальная целевая программа "Обеспечение безопасности условий жизни населения и деятельности предприятий в Таштагольском районе"</t>
  </si>
  <si>
    <t>79503000</t>
  </si>
  <si>
    <t>Подпрограмма "Антитеррор"</t>
  </si>
  <si>
    <t>Выполнение функций органами местного самоуправления</t>
  </si>
  <si>
    <t>Подпрограмма "Снижение рисков и смягчения последствий ЧС природного и техногенного характера в Таштагольском районе</t>
  </si>
  <si>
    <t>7950302</t>
  </si>
  <si>
    <t>4508502</t>
  </si>
  <si>
    <t>4508501</t>
  </si>
  <si>
    <t>7951502</t>
  </si>
  <si>
    <t>От поселений</t>
  </si>
  <si>
    <t>4315000</t>
  </si>
  <si>
    <t>431</t>
  </si>
  <si>
    <t>Осуществление полномочий по подготовке и проведению статистических переписей</t>
  </si>
  <si>
    <t>Строительство, реконструкция, капитальный ремонт зданий образовательных учреждений КО</t>
  </si>
  <si>
    <t>5227106</t>
  </si>
  <si>
    <t>Приложение № 5 к решению</t>
  </si>
  <si>
    <t>Таштагольского районного  Совета</t>
  </si>
  <si>
    <t xml:space="preserve">от 27 февраля 2008 г. 194 </t>
  </si>
  <si>
    <t>Приобретение угля для коммунально-бытовых нужд</t>
  </si>
  <si>
    <t>5204600</t>
  </si>
  <si>
    <t>Обеспечение жильем социально-незазищенных категорий граждан, установленных законодательством КО</t>
  </si>
  <si>
    <t>522 0501</t>
  </si>
  <si>
    <t>522 0502</t>
  </si>
  <si>
    <t>5204400</t>
  </si>
  <si>
    <t>5227104</t>
  </si>
  <si>
    <t>Региональная целевая программа "Социально-экономическое развитие наций и народностей в кемеровской области</t>
  </si>
  <si>
    <t>5225300</t>
  </si>
  <si>
    <t>9079901</t>
  </si>
  <si>
    <t>9079902</t>
  </si>
  <si>
    <t>5055521</t>
  </si>
  <si>
    <t>5055511</t>
  </si>
  <si>
    <t>5055512</t>
  </si>
  <si>
    <t>5055522</t>
  </si>
  <si>
    <t>Меры соц. Поддержки инвалидам</t>
  </si>
  <si>
    <t>5055532</t>
  </si>
  <si>
    <t>Выплата средств для обеспечения проедными билетами медицинского персонала терапевтических и педиатрических участков первичного звена</t>
  </si>
  <si>
    <t>Осуществление мер соц социальной поддержки граждан, имеющих почетные звания</t>
  </si>
  <si>
    <t>Прибретение угля для коммунальнобытовых нужд</t>
  </si>
  <si>
    <t>Субсидии юридичексим лицам</t>
  </si>
  <si>
    <t>Подпрограмма "Топографогеодезическое и картографическое обеспечение Кемеровской области"</t>
  </si>
  <si>
    <t>5226602</t>
  </si>
  <si>
    <t>Благоустройство в Таштагольском раойне</t>
  </si>
  <si>
    <t>Подпрограмма "Молодежь Кузбасса"</t>
  </si>
  <si>
    <t>5227202</t>
  </si>
  <si>
    <t>522</t>
  </si>
  <si>
    <t>7952100</t>
  </si>
  <si>
    <t>7951900</t>
  </si>
  <si>
    <t>7950408</t>
  </si>
  <si>
    <t>9079900</t>
  </si>
  <si>
    <t>Муниципальные программы</t>
  </si>
  <si>
    <t>Выполнение функций бюджетными  учреждениями</t>
  </si>
  <si>
    <t>4240001</t>
  </si>
  <si>
    <t>5227105</t>
  </si>
  <si>
    <t>Создание условий, способствующих сохранению и укрепления здоровья воспитанников, обучающихся в образовательных учреждениях</t>
  </si>
  <si>
    <t>Создание музея-заповедника "Трехречье"</t>
  </si>
  <si>
    <t>5225101</t>
  </si>
  <si>
    <t>Региональная целевая программа "Культура Кузбасса"</t>
  </si>
  <si>
    <t>5225104</t>
  </si>
  <si>
    <t>2012 год</t>
  </si>
  <si>
    <t>5051900</t>
  </si>
  <si>
    <t>5054500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</si>
  <si>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</si>
  <si>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7952700</t>
  </si>
  <si>
    <t>Муниципальная целевая программа "Развитие муниципальной службы""</t>
  </si>
  <si>
    <t>7952800</t>
  </si>
  <si>
    <t>Муниципальная целевая программа "Развитие сельского хозяйства"</t>
  </si>
  <si>
    <t>3400301</t>
  </si>
  <si>
    <t>Возмещение транспортных расходов по доставке товаров в отдаленные поселки ПО Таштагольское</t>
  </si>
  <si>
    <t>Муниципальная программа "Приобретение жилья ветеранам Великой отечественной войны"</t>
  </si>
  <si>
    <t>5056500</t>
  </si>
  <si>
    <t>5057001</t>
  </si>
  <si>
    <t>5055531</t>
  </si>
  <si>
    <t>Обеспечение жильем инвалидов 1995 г.</t>
  </si>
  <si>
    <t>5053401</t>
  </si>
  <si>
    <t>Выплаты инвалидам компенсаций страховых премий по договорам обяз. Страхов. Гражданск. Ответственности владельцев транспортн. Средств</t>
  </si>
  <si>
    <t>Социальная поддержка малоимущим граждан вприобретении угля</t>
  </si>
  <si>
    <t>5050409</t>
  </si>
  <si>
    <t>Выплата единовременного пособия при всех формах устройства в семью</t>
  </si>
  <si>
    <t>13</t>
  </si>
  <si>
    <t>0014300</t>
  </si>
  <si>
    <t>Создание административных комиссий</t>
  </si>
  <si>
    <t>0010009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</si>
  <si>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</si>
  <si>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</si>
  <si>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</si>
  <si>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795000</t>
  </si>
  <si>
    <t>0790100</t>
  </si>
  <si>
    <t>0790000</t>
  </si>
  <si>
    <t>2483101</t>
  </si>
  <si>
    <t>Муниципальная целевая программа "Создание инженерной инфраструктуры зоны экономического благоприятствования в Горной Шории"</t>
  </si>
  <si>
    <t>7953000</t>
  </si>
  <si>
    <t>3530001</t>
  </si>
  <si>
    <t>3530002</t>
  </si>
  <si>
    <t>3530003</t>
  </si>
  <si>
    <t>2013 год</t>
  </si>
  <si>
    <t>Здравоохранение</t>
  </si>
  <si>
    <t>4820001</t>
  </si>
  <si>
    <t>Центры спортивной подготовки</t>
  </si>
  <si>
    <t>4820000</t>
  </si>
  <si>
    <t>079</t>
  </si>
  <si>
    <t>Физическая культура и спорт</t>
  </si>
  <si>
    <t>Мероприятия по поддержке и развитию физической культуры и спорта</t>
  </si>
  <si>
    <t>Муниципальная программа "Спортивно-массовые физкультурно-оздоровительные мероприятия в Таштагольском районе"</t>
  </si>
  <si>
    <t>7952200</t>
  </si>
  <si>
    <t xml:space="preserve">Мероприятия в области физической культуры </t>
  </si>
  <si>
    <t>Региональная  целевая программа "Молодежь Кузбасса"</t>
  </si>
  <si>
    <t>5227201</t>
  </si>
  <si>
    <t>Другие вопросы в области физической культуры и спорта</t>
  </si>
  <si>
    <t>4209901</t>
  </si>
  <si>
    <t>3520000</t>
  </si>
  <si>
    <t>3520001</t>
  </si>
  <si>
    <t>3530000</t>
  </si>
  <si>
    <t>4400200</t>
  </si>
  <si>
    <t>Национальная оборона</t>
  </si>
  <si>
    <t>Мобилизационная и вневойсковая подготовка</t>
  </si>
  <si>
    <t>Средства массовой информации</t>
  </si>
  <si>
    <t>Развитие информационно-аналитической деятельности средств массовой информации и пресс службы администрации Таштагольского района</t>
  </si>
  <si>
    <t>Выполнение функций муниципальными органами</t>
  </si>
  <si>
    <t>700</t>
  </si>
  <si>
    <t>721</t>
  </si>
  <si>
    <t>743</t>
  </si>
  <si>
    <t>7951500</t>
  </si>
  <si>
    <t>Обслуживание государственного и муниципального долга</t>
  </si>
  <si>
    <t>Обслуживание муниципального внутреннего и муниципального долга</t>
  </si>
  <si>
    <t>0650100</t>
  </si>
  <si>
    <t>Процентные платежи по муниципальному долгу Таштагольского района</t>
  </si>
  <si>
    <t>14</t>
  </si>
  <si>
    <t>Муниципальная целевая программа "Совершенствование систем.работы по вопросам награждения, поощрения и проведения организ.мероприятий на территории Таштаг. Р-на на 2011-2013гг"</t>
  </si>
  <si>
    <t>Периодическая печать и издательства</t>
  </si>
  <si>
    <t>5203100</t>
  </si>
  <si>
    <t>Выполнение функций местного самоуправления</t>
  </si>
  <si>
    <t>092</t>
  </si>
  <si>
    <t xml:space="preserve">Пособия и компенсации военнослужащим, приравненным к ним лицам, а также уволенным из их числа </t>
  </si>
  <si>
    <t>2027600</t>
  </si>
  <si>
    <t>Топливно-энергетический комплекс</t>
  </si>
  <si>
    <t>ДЦП Комплексный инвестиционный план модернизации Моногорода Таштагол</t>
  </si>
  <si>
    <t>5228400</t>
  </si>
  <si>
    <t>010</t>
  </si>
  <si>
    <t>Региональная целевая программа "Чистая вода"</t>
  </si>
  <si>
    <t>5220300</t>
  </si>
  <si>
    <t>Муниципальная программа "Чистая вода"</t>
  </si>
  <si>
    <t>7952500</t>
  </si>
  <si>
    <t>Субсидия на добавку воспитателям</t>
  </si>
  <si>
    <t>Региональная программа</t>
  </si>
  <si>
    <t>Проведение мероприятий для детей и молодежи</t>
  </si>
  <si>
    <t>4310104</t>
  </si>
  <si>
    <t>Подпрограмма "Совершенствование качества образования, материально-техническое оснащение образовательных учреждений"</t>
  </si>
  <si>
    <t>Подпрограмма "Совершенствование качества образования, материально - техническое оснащение образовательных учреждений"</t>
  </si>
  <si>
    <t>Муниципальная программа "Строительство и реконструкция объектов"</t>
  </si>
  <si>
    <t>Подпрограмма "Стоматологическое здоровье жителей"</t>
  </si>
  <si>
    <t>Федеральная целевая программа "Жилище"</t>
  </si>
  <si>
    <t>5057101</t>
  </si>
  <si>
    <t>Выплаты на содержание подопечных детей и предоставление льгот приемной семье</t>
  </si>
  <si>
    <t>5206611</t>
  </si>
  <si>
    <t>Вознаграждение, причитающееся приемному родителю</t>
  </si>
  <si>
    <t>5206612</t>
  </si>
  <si>
    <t>5206613</t>
  </si>
  <si>
    <t>от 28 декабря 2010 г. № 208-рр</t>
  </si>
  <si>
    <t>Управление и распоряжение муниципальным имуществом</t>
  </si>
  <si>
    <t>795</t>
  </si>
  <si>
    <t>Общеэкономические вопросы</t>
  </si>
  <si>
    <t>Программа "Дополнительные мероприятия по содействию занятости населения, направленные на снижение напряженности на рынке труда Кемеровской области, на 2010 год"</t>
  </si>
  <si>
    <t>Иные межбюджетные трансферты</t>
  </si>
  <si>
    <t>0019300</t>
  </si>
  <si>
    <t>017</t>
  </si>
  <si>
    <t>Энергосбережение</t>
  </si>
  <si>
    <t>018</t>
  </si>
  <si>
    <t>Прочие субсидии</t>
  </si>
  <si>
    <t>Приложение № 5 к  решению</t>
  </si>
  <si>
    <t>от  марта 2011 г. № -рр</t>
  </si>
  <si>
    <t>Распределение бюджетных ассигнований  бюджета Таштагольского муниципального района</t>
  </si>
  <si>
    <t>на 2011 год и на плановый период 2012 и 2013 годы</t>
  </si>
  <si>
    <t>Резервный фонд  Администрации Таштагольского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</si>
</sst>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u val="single"/>
      <sz val="14"/>
      <name val="Times New Roman"/>
      <family val="1"/>
    </font>
    <font>
      <sz val="14"/>
      <color indexed="10"/>
      <name val="Times New Roman"/>
      <family val="1"/>
    </font>
    <font>
      <sz val="14"/>
      <name val="Times New Roman CYR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49" fontId="1" fillId="0" borderId="0" xfId="0" applyNumberFormat="1" applyFont="1" applyAlignment="1" quotePrefix="1">
      <alignment horizontal="center" vertical="top" wrapText="1"/>
    </xf>
    <xf numFmtId="0" fontId="1" fillId="0" borderId="0" xfId="0" applyFont="1" applyFill="1" applyAlignment="1" quotePrefix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1" xfId="0" applyNumberFormat="1" applyFont="1" applyBorder="1" applyAlignment="1" quotePrefix="1">
      <alignment horizontal="center" vertical="top" wrapText="1"/>
    </xf>
    <xf numFmtId="49" fontId="2" fillId="0" borderId="1" xfId="0" applyNumberFormat="1" applyFont="1" applyBorder="1" applyAlignment="1" quotePrefix="1">
      <alignment horizontal="center" vertical="top" wrapText="1"/>
    </xf>
    <xf numFmtId="0" fontId="2" fillId="0" borderId="1" xfId="0" applyFont="1" applyFill="1" applyBorder="1" applyAlignment="1" quotePrefix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0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vertical="top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" fillId="0" borderId="1" xfId="0" applyNumberFormat="1" applyFont="1" applyBorder="1" applyAlignment="1">
      <alignment vertical="top" wrapText="1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49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49" fontId="2" fillId="0" borderId="1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NumberFormat="1" applyFont="1" applyBorder="1" applyAlignment="1">
      <alignment vertical="top" wrapText="1"/>
    </xf>
    <xf numFmtId="164" fontId="3" fillId="0" borderId="1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 quotePrefix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626"/>
  <sheetViews>
    <sheetView showZeros="0" tabSelected="1" workbookViewId="0" topLeftCell="G36">
      <selection activeCell="G44" sqref="G43:G44"/>
    </sheetView>
  </sheetViews>
  <sheetFormatPr defaultColWidth="9.00390625" defaultRowHeight="12.75"/>
  <cols>
    <col min="1" max="6" width="0" style="24" hidden="1" customWidth="1"/>
    <col min="7" max="7" width="70.125" style="45" customWidth="1"/>
    <col min="8" max="8" width="4.125" style="46" customWidth="1"/>
    <col min="9" max="9" width="4.75390625" style="46" customWidth="1"/>
    <col min="10" max="10" width="10.875" style="46" customWidth="1"/>
    <col min="11" max="11" width="5.125" style="46" customWidth="1"/>
    <col min="12" max="12" width="15.375" style="47" customWidth="1"/>
    <col min="13" max="13" width="16.75390625" style="47" customWidth="1"/>
    <col min="14" max="14" width="16.375" style="47" customWidth="1"/>
    <col min="15" max="16" width="9.125" style="28" customWidth="1"/>
    <col min="17" max="17" width="9.25390625" style="28" bestFit="1" customWidth="1"/>
    <col min="18" max="16384" width="9.125" style="28" customWidth="1"/>
  </cols>
  <sheetData>
    <row r="1" spans="1:14" s="5" customFormat="1" ht="225" hidden="1">
      <c r="A1" s="1" t="s">
        <v>130</v>
      </c>
      <c r="B1" s="1" t="s">
        <v>131</v>
      </c>
      <c r="C1" s="1" t="s">
        <v>132</v>
      </c>
      <c r="D1" s="1" t="s">
        <v>133</v>
      </c>
      <c r="E1" s="1" t="s">
        <v>134</v>
      </c>
      <c r="F1" s="1" t="s">
        <v>135</v>
      </c>
      <c r="G1" s="2" t="s">
        <v>136</v>
      </c>
      <c r="H1" s="3" t="s">
        <v>138</v>
      </c>
      <c r="I1" s="3" t="s">
        <v>140</v>
      </c>
      <c r="J1" s="3" t="s">
        <v>142</v>
      </c>
      <c r="K1" s="3" t="s">
        <v>144</v>
      </c>
      <c r="L1" s="4" t="s">
        <v>112</v>
      </c>
      <c r="M1" s="4" t="s">
        <v>113</v>
      </c>
      <c r="N1" s="4" t="s">
        <v>114</v>
      </c>
    </row>
    <row r="2" spans="1:14" s="5" customFormat="1" ht="18.75">
      <c r="A2" s="1"/>
      <c r="B2" s="1"/>
      <c r="C2" s="1"/>
      <c r="D2" s="1"/>
      <c r="E2" s="1"/>
      <c r="F2" s="1"/>
      <c r="G2" s="2"/>
      <c r="H2" s="3"/>
      <c r="I2" s="3"/>
      <c r="J2" s="49" t="s">
        <v>784</v>
      </c>
      <c r="K2" s="50"/>
      <c r="L2" s="50"/>
      <c r="M2" s="50"/>
      <c r="N2" s="50"/>
    </row>
    <row r="3" spans="1:14" s="5" customFormat="1" ht="18.75">
      <c r="A3" s="1"/>
      <c r="B3" s="1"/>
      <c r="C3" s="1"/>
      <c r="D3" s="1"/>
      <c r="E3" s="1"/>
      <c r="F3" s="1"/>
      <c r="G3" s="2"/>
      <c r="H3" s="3"/>
      <c r="I3" s="3"/>
      <c r="J3" s="49" t="s">
        <v>551</v>
      </c>
      <c r="K3" s="50"/>
      <c r="L3" s="50"/>
      <c r="M3" s="50"/>
      <c r="N3" s="50"/>
    </row>
    <row r="4" spans="1:14" s="5" customFormat="1" ht="18.75">
      <c r="A4" s="1"/>
      <c r="B4" s="1"/>
      <c r="C4" s="1"/>
      <c r="D4" s="1"/>
      <c r="E4" s="1"/>
      <c r="F4" s="1"/>
      <c r="G4" s="2"/>
      <c r="H4" s="3"/>
      <c r="I4" s="3"/>
      <c r="J4" s="49" t="s">
        <v>549</v>
      </c>
      <c r="K4" s="50"/>
      <c r="L4" s="50"/>
      <c r="M4" s="50"/>
      <c r="N4" s="50"/>
    </row>
    <row r="5" spans="1:14" s="5" customFormat="1" ht="18.75">
      <c r="A5" s="1"/>
      <c r="B5" s="1"/>
      <c r="C5" s="1"/>
      <c r="D5" s="1"/>
      <c r="E5" s="1"/>
      <c r="F5" s="1"/>
      <c r="G5" s="2"/>
      <c r="H5" s="3"/>
      <c r="I5" s="3"/>
      <c r="J5" s="49" t="s">
        <v>785</v>
      </c>
      <c r="K5" s="50"/>
      <c r="L5" s="50"/>
      <c r="M5" s="50"/>
      <c r="N5" s="50"/>
    </row>
    <row r="6" spans="1:14" s="5" customFormat="1" ht="18.75" customHeight="1">
      <c r="A6" s="49" t="s">
        <v>631</v>
      </c>
      <c r="B6" s="50"/>
      <c r="C6" s="50"/>
      <c r="D6" s="50"/>
      <c r="E6" s="50"/>
      <c r="F6" s="1"/>
      <c r="G6" s="2"/>
      <c r="H6" s="3"/>
      <c r="I6" s="3"/>
      <c r="J6" s="49" t="s">
        <v>550</v>
      </c>
      <c r="K6" s="50"/>
      <c r="L6" s="50"/>
      <c r="M6" s="50"/>
      <c r="N6" s="50"/>
    </row>
    <row r="7" spans="1:14" s="5" customFormat="1" ht="18.75" customHeight="1">
      <c r="A7" s="49" t="s">
        <v>632</v>
      </c>
      <c r="B7" s="50"/>
      <c r="C7" s="50"/>
      <c r="D7" s="50"/>
      <c r="E7" s="50"/>
      <c r="F7" s="1"/>
      <c r="G7" s="2"/>
      <c r="H7" s="3"/>
      <c r="I7" s="3"/>
      <c r="J7" s="49" t="s">
        <v>551</v>
      </c>
      <c r="K7" s="50"/>
      <c r="L7" s="50"/>
      <c r="M7" s="50"/>
      <c r="N7" s="50"/>
    </row>
    <row r="8" spans="1:14" s="5" customFormat="1" ht="18.75" customHeight="1">
      <c r="A8" s="49" t="s">
        <v>549</v>
      </c>
      <c r="B8" s="50"/>
      <c r="C8" s="50"/>
      <c r="D8" s="50"/>
      <c r="E8" s="50"/>
      <c r="F8" s="1"/>
      <c r="G8" s="2"/>
      <c r="H8" s="3"/>
      <c r="I8" s="3"/>
      <c r="J8" s="49" t="s">
        <v>549</v>
      </c>
      <c r="K8" s="50"/>
      <c r="L8" s="50"/>
      <c r="M8" s="50"/>
      <c r="N8" s="50"/>
    </row>
    <row r="9" spans="1:14" s="5" customFormat="1" ht="18.75">
      <c r="A9" s="49" t="s">
        <v>633</v>
      </c>
      <c r="B9" s="50"/>
      <c r="C9" s="50"/>
      <c r="D9" s="50"/>
      <c r="E9" s="50"/>
      <c r="F9" s="1"/>
      <c r="G9" s="2"/>
      <c r="H9" s="3"/>
      <c r="I9" s="3"/>
      <c r="J9" s="49" t="s">
        <v>773</v>
      </c>
      <c r="K9" s="50"/>
      <c r="L9" s="50"/>
      <c r="M9" s="50"/>
      <c r="N9" s="50"/>
    </row>
    <row r="10" spans="1:14" s="5" customFormat="1" ht="18.75">
      <c r="A10" s="1"/>
      <c r="B10" s="1"/>
      <c r="C10" s="1"/>
      <c r="D10" s="1"/>
      <c r="E10" s="1"/>
      <c r="F10" s="1"/>
      <c r="G10" s="2"/>
      <c r="H10" s="3"/>
      <c r="I10" s="3"/>
      <c r="J10" s="3"/>
      <c r="K10" s="3"/>
      <c r="L10" s="4"/>
      <c r="M10" s="4"/>
      <c r="N10" s="4"/>
    </row>
    <row r="11" spans="1:14" s="5" customFormat="1" ht="18.75">
      <c r="A11" s="1"/>
      <c r="B11" s="1"/>
      <c r="C11" s="1"/>
      <c r="D11" s="1"/>
      <c r="E11" s="1"/>
      <c r="F11" s="1"/>
      <c r="G11" s="51" t="s">
        <v>786</v>
      </c>
      <c r="H11" s="52"/>
      <c r="I11" s="52"/>
      <c r="J11" s="52"/>
      <c r="K11" s="52"/>
      <c r="L11" s="52"/>
      <c r="M11" s="52"/>
      <c r="N11" s="52"/>
    </row>
    <row r="12" spans="1:14" s="5" customFormat="1" ht="18.75">
      <c r="A12" s="1"/>
      <c r="B12" s="1"/>
      <c r="C12" s="1"/>
      <c r="D12" s="1"/>
      <c r="E12" s="1"/>
      <c r="F12" s="1"/>
      <c r="G12" s="51" t="s">
        <v>300</v>
      </c>
      <c r="H12" s="52"/>
      <c r="I12" s="52"/>
      <c r="J12" s="52"/>
      <c r="K12" s="52"/>
      <c r="L12" s="52"/>
      <c r="M12" s="52"/>
      <c r="N12" s="52"/>
    </row>
    <row r="13" spans="1:14" s="5" customFormat="1" ht="18.75">
      <c r="A13" s="1"/>
      <c r="B13" s="1"/>
      <c r="C13" s="1"/>
      <c r="D13" s="1"/>
      <c r="E13" s="1"/>
      <c r="F13" s="1"/>
      <c r="G13" s="51" t="s">
        <v>787</v>
      </c>
      <c r="H13" s="52"/>
      <c r="I13" s="52"/>
      <c r="J13" s="52"/>
      <c r="K13" s="52"/>
      <c r="L13" s="52"/>
      <c r="M13" s="52"/>
      <c r="N13" s="52"/>
    </row>
    <row r="14" spans="1:14" s="5" customFormat="1" ht="18.75">
      <c r="A14" s="1"/>
      <c r="B14" s="1"/>
      <c r="C14" s="1"/>
      <c r="D14" s="1"/>
      <c r="E14" s="1"/>
      <c r="F14" s="1"/>
      <c r="G14" s="6"/>
      <c r="H14" s="7"/>
      <c r="I14" s="7"/>
      <c r="J14" s="7"/>
      <c r="K14" s="7"/>
      <c r="L14" s="8"/>
      <c r="M14" s="8"/>
      <c r="N14" s="8"/>
    </row>
    <row r="15" spans="1:14" s="5" customFormat="1" ht="18.75">
      <c r="A15" s="1"/>
      <c r="B15" s="1"/>
      <c r="C15" s="1"/>
      <c r="D15" s="1"/>
      <c r="E15" s="1"/>
      <c r="F15" s="1"/>
      <c r="G15" s="2"/>
      <c r="H15" s="3"/>
      <c r="I15" s="3"/>
      <c r="J15" s="3"/>
      <c r="K15" s="3"/>
      <c r="L15" s="4"/>
      <c r="M15" s="53" t="s">
        <v>301</v>
      </c>
      <c r="N15" s="54"/>
    </row>
    <row r="16" spans="1:14" s="13" customFormat="1" ht="93.75">
      <c r="A16" s="9" t="s">
        <v>130</v>
      </c>
      <c r="B16" s="9" t="s">
        <v>131</v>
      </c>
      <c r="C16" s="9" t="s">
        <v>132</v>
      </c>
      <c r="D16" s="9" t="s">
        <v>133</v>
      </c>
      <c r="E16" s="9" t="s">
        <v>134</v>
      </c>
      <c r="F16" s="9" t="s">
        <v>135</v>
      </c>
      <c r="G16" s="10" t="s">
        <v>137</v>
      </c>
      <c r="H16" s="11" t="s">
        <v>139</v>
      </c>
      <c r="I16" s="11" t="s">
        <v>141</v>
      </c>
      <c r="J16" s="11" t="s">
        <v>143</v>
      </c>
      <c r="K16" s="11" t="s">
        <v>145</v>
      </c>
      <c r="L16" s="12" t="s">
        <v>597</v>
      </c>
      <c r="M16" s="12" t="s">
        <v>674</v>
      </c>
      <c r="N16" s="12" t="s">
        <v>710</v>
      </c>
    </row>
    <row r="17" spans="1:14" s="18" customFormat="1" ht="18.75">
      <c r="A17" s="14" t="s">
        <v>146</v>
      </c>
      <c r="B17" s="14" t="s">
        <v>147</v>
      </c>
      <c r="C17" s="14" t="s">
        <v>148</v>
      </c>
      <c r="D17" s="14" t="s">
        <v>149</v>
      </c>
      <c r="E17" s="14" t="s">
        <v>150</v>
      </c>
      <c r="F17" s="14" t="s">
        <v>149</v>
      </c>
      <c r="G17" s="15" t="s">
        <v>147</v>
      </c>
      <c r="H17" s="16" t="s">
        <v>151</v>
      </c>
      <c r="I17" s="16" t="s">
        <v>152</v>
      </c>
      <c r="J17" s="16" t="s">
        <v>152</v>
      </c>
      <c r="K17" s="16" t="s">
        <v>152</v>
      </c>
      <c r="L17" s="17">
        <f>L18+L22+L30+L36+L39+L43</f>
        <v>48383.5</v>
      </c>
      <c r="M17" s="17">
        <f>M18+M22+M30+M36+M39+M43</f>
        <v>33660.8</v>
      </c>
      <c r="N17" s="17">
        <f>N18+N22+N30+N36+N39+N43</f>
        <v>28648</v>
      </c>
    </row>
    <row r="18" spans="1:14" s="23" customFormat="1" ht="56.25">
      <c r="A18" s="19" t="s">
        <v>153</v>
      </c>
      <c r="B18" s="19" t="s">
        <v>154</v>
      </c>
      <c r="C18" s="19" t="s">
        <v>148</v>
      </c>
      <c r="D18" s="19" t="s">
        <v>149</v>
      </c>
      <c r="E18" s="19" t="s">
        <v>150</v>
      </c>
      <c r="F18" s="19" t="s">
        <v>149</v>
      </c>
      <c r="G18" s="20" t="s">
        <v>154</v>
      </c>
      <c r="H18" s="21" t="s">
        <v>151</v>
      </c>
      <c r="I18" s="21" t="s">
        <v>155</v>
      </c>
      <c r="J18" s="21" t="s">
        <v>152</v>
      </c>
      <c r="K18" s="21" t="s">
        <v>152</v>
      </c>
      <c r="L18" s="22">
        <f>L19</f>
        <v>976</v>
      </c>
      <c r="M18" s="22">
        <f aca="true" t="shared" si="0" ref="L18:N20">M19</f>
        <v>976</v>
      </c>
      <c r="N18" s="22">
        <f t="shared" si="0"/>
        <v>976</v>
      </c>
    </row>
    <row r="19" spans="1:14" ht="37.5">
      <c r="A19" s="24" t="s">
        <v>153</v>
      </c>
      <c r="B19" s="24" t="s">
        <v>154</v>
      </c>
      <c r="C19" s="24" t="s">
        <v>156</v>
      </c>
      <c r="D19" s="24" t="s">
        <v>157</v>
      </c>
      <c r="E19" s="24" t="s">
        <v>150</v>
      </c>
      <c r="F19" s="24" t="s">
        <v>149</v>
      </c>
      <c r="G19" s="25" t="s">
        <v>157</v>
      </c>
      <c r="H19" s="26" t="s">
        <v>151</v>
      </c>
      <c r="I19" s="26" t="s">
        <v>155</v>
      </c>
      <c r="J19" s="26" t="s">
        <v>156</v>
      </c>
      <c r="K19" s="26" t="s">
        <v>152</v>
      </c>
      <c r="L19" s="27">
        <f>L20</f>
        <v>976</v>
      </c>
      <c r="M19" s="27">
        <f t="shared" si="0"/>
        <v>976</v>
      </c>
      <c r="N19" s="27">
        <f t="shared" si="0"/>
        <v>976</v>
      </c>
    </row>
    <row r="20" spans="1:14" ht="18.75">
      <c r="A20" s="24" t="s">
        <v>153</v>
      </c>
      <c r="B20" s="24" t="s">
        <v>154</v>
      </c>
      <c r="C20" s="24" t="s">
        <v>159</v>
      </c>
      <c r="D20" s="24" t="s">
        <v>160</v>
      </c>
      <c r="E20" s="24" t="s">
        <v>150</v>
      </c>
      <c r="F20" s="24" t="s">
        <v>149</v>
      </c>
      <c r="G20" s="25" t="s">
        <v>486</v>
      </c>
      <c r="H20" s="26" t="s">
        <v>151</v>
      </c>
      <c r="I20" s="26" t="s">
        <v>155</v>
      </c>
      <c r="J20" s="26" t="s">
        <v>170</v>
      </c>
      <c r="K20" s="26" t="s">
        <v>152</v>
      </c>
      <c r="L20" s="27">
        <f t="shared" si="0"/>
        <v>976</v>
      </c>
      <c r="M20" s="27">
        <f t="shared" si="0"/>
        <v>976</v>
      </c>
      <c r="N20" s="27">
        <f t="shared" si="0"/>
        <v>976</v>
      </c>
    </row>
    <row r="21" spans="1:14" ht="18.75">
      <c r="A21" s="24" t="s">
        <v>153</v>
      </c>
      <c r="B21" s="24" t="s">
        <v>154</v>
      </c>
      <c r="C21" s="24" t="s">
        <v>159</v>
      </c>
      <c r="D21" s="24" t="s">
        <v>160</v>
      </c>
      <c r="E21" s="24" t="s">
        <v>161</v>
      </c>
      <c r="F21" s="24" t="s">
        <v>162</v>
      </c>
      <c r="G21" s="25" t="s">
        <v>733</v>
      </c>
      <c r="H21" s="26" t="s">
        <v>151</v>
      </c>
      <c r="I21" s="26" t="s">
        <v>155</v>
      </c>
      <c r="J21" s="26" t="s">
        <v>170</v>
      </c>
      <c r="K21" s="26" t="s">
        <v>566</v>
      </c>
      <c r="L21" s="27">
        <v>976</v>
      </c>
      <c r="M21" s="27">
        <v>976</v>
      </c>
      <c r="N21" s="27">
        <v>976</v>
      </c>
    </row>
    <row r="22" spans="1:14" s="23" customFormat="1" ht="56.25">
      <c r="A22" s="19" t="s">
        <v>163</v>
      </c>
      <c r="B22" s="19" t="s">
        <v>164</v>
      </c>
      <c r="C22" s="19" t="s">
        <v>148</v>
      </c>
      <c r="D22" s="19" t="s">
        <v>149</v>
      </c>
      <c r="E22" s="19" t="s">
        <v>150</v>
      </c>
      <c r="F22" s="19" t="s">
        <v>149</v>
      </c>
      <c r="G22" s="20" t="s">
        <v>164</v>
      </c>
      <c r="H22" s="21" t="s">
        <v>151</v>
      </c>
      <c r="I22" s="21" t="s">
        <v>165</v>
      </c>
      <c r="J22" s="21" t="s">
        <v>152</v>
      </c>
      <c r="K22" s="21" t="s">
        <v>152</v>
      </c>
      <c r="L22" s="22">
        <f>L24+L26+L28</f>
        <v>2494</v>
      </c>
      <c r="M22" s="22">
        <f>M24+M26+M28</f>
        <v>2225</v>
      </c>
      <c r="N22" s="22">
        <f>N24+N26+N28</f>
        <v>2225</v>
      </c>
    </row>
    <row r="23" spans="1:14" ht="37.5">
      <c r="A23" s="24" t="s">
        <v>163</v>
      </c>
      <c r="B23" s="24" t="s">
        <v>164</v>
      </c>
      <c r="C23" s="24" t="s">
        <v>156</v>
      </c>
      <c r="D23" s="24" t="s">
        <v>157</v>
      </c>
      <c r="E23" s="24" t="s">
        <v>150</v>
      </c>
      <c r="F23" s="24" t="s">
        <v>149</v>
      </c>
      <c r="G23" s="25" t="s">
        <v>157</v>
      </c>
      <c r="H23" s="26" t="s">
        <v>151</v>
      </c>
      <c r="I23" s="26" t="s">
        <v>165</v>
      </c>
      <c r="J23" s="26" t="s">
        <v>156</v>
      </c>
      <c r="K23" s="26" t="s">
        <v>152</v>
      </c>
      <c r="L23" s="27">
        <f>L24+L26+L28</f>
        <v>2494</v>
      </c>
      <c r="M23" s="27">
        <f>M24+M26+M28</f>
        <v>2225</v>
      </c>
      <c r="N23" s="27">
        <f>N24+N26+N28</f>
        <v>2225</v>
      </c>
    </row>
    <row r="24" spans="1:14" ht="37.5">
      <c r="A24" s="24" t="s">
        <v>163</v>
      </c>
      <c r="B24" s="24" t="s">
        <v>164</v>
      </c>
      <c r="C24" s="24" t="s">
        <v>166</v>
      </c>
      <c r="D24" s="24" t="s">
        <v>167</v>
      </c>
      <c r="E24" s="24" t="s">
        <v>150</v>
      </c>
      <c r="F24" s="24" t="s">
        <v>149</v>
      </c>
      <c r="G24" s="25" t="s">
        <v>487</v>
      </c>
      <c r="H24" s="26" t="s">
        <v>151</v>
      </c>
      <c r="I24" s="26" t="s">
        <v>165</v>
      </c>
      <c r="J24" s="26" t="s">
        <v>485</v>
      </c>
      <c r="K24" s="26" t="s">
        <v>152</v>
      </c>
      <c r="L24" s="27">
        <f>L25</f>
        <v>722</v>
      </c>
      <c r="M24" s="27">
        <f>M25</f>
        <v>722</v>
      </c>
      <c r="N24" s="27">
        <f>N25</f>
        <v>722</v>
      </c>
    </row>
    <row r="25" spans="1:14" ht="18.75">
      <c r="A25" s="24" t="s">
        <v>163</v>
      </c>
      <c r="B25" s="24" t="s">
        <v>164</v>
      </c>
      <c r="C25" s="24" t="s">
        <v>166</v>
      </c>
      <c r="D25" s="24" t="s">
        <v>167</v>
      </c>
      <c r="E25" s="24" t="s">
        <v>161</v>
      </c>
      <c r="F25" s="24" t="s">
        <v>162</v>
      </c>
      <c r="G25" s="25" t="s">
        <v>733</v>
      </c>
      <c r="H25" s="26" t="s">
        <v>151</v>
      </c>
      <c r="I25" s="26" t="s">
        <v>165</v>
      </c>
      <c r="J25" s="26" t="s">
        <v>485</v>
      </c>
      <c r="K25" s="26" t="s">
        <v>566</v>
      </c>
      <c r="L25" s="27">
        <v>722</v>
      </c>
      <c r="M25" s="27">
        <v>722</v>
      </c>
      <c r="N25" s="27">
        <v>722</v>
      </c>
    </row>
    <row r="26" spans="1:14" ht="37.5">
      <c r="A26" s="24" t="s">
        <v>163</v>
      </c>
      <c r="B26" s="24" t="s">
        <v>164</v>
      </c>
      <c r="C26" s="24" t="s">
        <v>168</v>
      </c>
      <c r="D26" s="24" t="s">
        <v>169</v>
      </c>
      <c r="E26" s="24" t="s">
        <v>150</v>
      </c>
      <c r="F26" s="24" t="s">
        <v>149</v>
      </c>
      <c r="G26" s="25" t="s">
        <v>488</v>
      </c>
      <c r="H26" s="26" t="s">
        <v>151</v>
      </c>
      <c r="I26" s="26" t="s">
        <v>165</v>
      </c>
      <c r="J26" s="26" t="s">
        <v>489</v>
      </c>
      <c r="K26" s="26" t="s">
        <v>152</v>
      </c>
      <c r="L26" s="27">
        <f>L27</f>
        <v>262</v>
      </c>
      <c r="M26" s="27">
        <f>M27</f>
        <v>235</v>
      </c>
      <c r="N26" s="27">
        <f>N27</f>
        <v>235</v>
      </c>
    </row>
    <row r="27" spans="1:14" ht="18.75">
      <c r="A27" s="24" t="s">
        <v>163</v>
      </c>
      <c r="B27" s="24" t="s">
        <v>164</v>
      </c>
      <c r="C27" s="24" t="s">
        <v>168</v>
      </c>
      <c r="D27" s="24" t="s">
        <v>169</v>
      </c>
      <c r="E27" s="24" t="s">
        <v>161</v>
      </c>
      <c r="F27" s="24" t="s">
        <v>162</v>
      </c>
      <c r="G27" s="25" t="s">
        <v>733</v>
      </c>
      <c r="H27" s="26" t="s">
        <v>151</v>
      </c>
      <c r="I27" s="26" t="s">
        <v>165</v>
      </c>
      <c r="J27" s="26" t="s">
        <v>489</v>
      </c>
      <c r="K27" s="26" t="s">
        <v>566</v>
      </c>
      <c r="L27" s="27">
        <v>262</v>
      </c>
      <c r="M27" s="27">
        <v>235</v>
      </c>
      <c r="N27" s="27">
        <v>235</v>
      </c>
    </row>
    <row r="28" spans="1:14" ht="18.75">
      <c r="A28" s="24" t="s">
        <v>163</v>
      </c>
      <c r="B28" s="24" t="s">
        <v>164</v>
      </c>
      <c r="C28" s="24" t="s">
        <v>170</v>
      </c>
      <c r="D28" s="24" t="s">
        <v>171</v>
      </c>
      <c r="E28" s="24" t="s">
        <v>150</v>
      </c>
      <c r="F28" s="24" t="s">
        <v>149</v>
      </c>
      <c r="G28" s="25" t="s">
        <v>171</v>
      </c>
      <c r="H28" s="26" t="s">
        <v>151</v>
      </c>
      <c r="I28" s="26" t="s">
        <v>165</v>
      </c>
      <c r="J28" s="26" t="s">
        <v>490</v>
      </c>
      <c r="K28" s="26" t="s">
        <v>152</v>
      </c>
      <c r="L28" s="27">
        <f>L29</f>
        <v>1510</v>
      </c>
      <c r="M28" s="27">
        <f>M29</f>
        <v>1268</v>
      </c>
      <c r="N28" s="27">
        <f>N29</f>
        <v>1268</v>
      </c>
    </row>
    <row r="29" spans="1:14" ht="18.75">
      <c r="A29" s="24" t="s">
        <v>163</v>
      </c>
      <c r="B29" s="24" t="s">
        <v>164</v>
      </c>
      <c r="C29" s="24" t="s">
        <v>170</v>
      </c>
      <c r="D29" s="24" t="s">
        <v>171</v>
      </c>
      <c r="E29" s="24" t="s">
        <v>161</v>
      </c>
      <c r="F29" s="24" t="s">
        <v>162</v>
      </c>
      <c r="G29" s="25" t="s">
        <v>733</v>
      </c>
      <c r="H29" s="26" t="s">
        <v>151</v>
      </c>
      <c r="I29" s="26" t="s">
        <v>165</v>
      </c>
      <c r="J29" s="26" t="s">
        <v>490</v>
      </c>
      <c r="K29" s="26" t="s">
        <v>566</v>
      </c>
      <c r="L29" s="27">
        <v>1510</v>
      </c>
      <c r="M29" s="27">
        <v>1268</v>
      </c>
      <c r="N29" s="27">
        <v>1268</v>
      </c>
    </row>
    <row r="30" spans="1:14" s="23" customFormat="1" ht="75">
      <c r="A30" s="19" t="s">
        <v>172</v>
      </c>
      <c r="B30" s="19" t="s">
        <v>173</v>
      </c>
      <c r="C30" s="19" t="s">
        <v>148</v>
      </c>
      <c r="D30" s="19" t="s">
        <v>149</v>
      </c>
      <c r="E30" s="19" t="s">
        <v>150</v>
      </c>
      <c r="F30" s="19" t="s">
        <v>149</v>
      </c>
      <c r="G30" s="20" t="s">
        <v>173</v>
      </c>
      <c r="H30" s="21" t="s">
        <v>151</v>
      </c>
      <c r="I30" s="21" t="s">
        <v>174</v>
      </c>
      <c r="J30" s="21" t="s">
        <v>152</v>
      </c>
      <c r="K30" s="21" t="s">
        <v>152</v>
      </c>
      <c r="L30" s="22">
        <f>L31</f>
        <v>23737</v>
      </c>
      <c r="M30" s="22">
        <f>M31</f>
        <v>23327</v>
      </c>
      <c r="N30" s="22">
        <f>N31</f>
        <v>21327</v>
      </c>
    </row>
    <row r="31" spans="1:14" ht="37.5">
      <c r="A31" s="24" t="s">
        <v>172</v>
      </c>
      <c r="B31" s="24" t="s">
        <v>173</v>
      </c>
      <c r="C31" s="24" t="s">
        <v>156</v>
      </c>
      <c r="D31" s="24" t="s">
        <v>157</v>
      </c>
      <c r="E31" s="24" t="s">
        <v>150</v>
      </c>
      <c r="F31" s="24" t="s">
        <v>149</v>
      </c>
      <c r="G31" s="25" t="s">
        <v>157</v>
      </c>
      <c r="H31" s="26" t="s">
        <v>151</v>
      </c>
      <c r="I31" s="26" t="s">
        <v>174</v>
      </c>
      <c r="J31" s="26" t="s">
        <v>156</v>
      </c>
      <c r="K31" s="26" t="s">
        <v>152</v>
      </c>
      <c r="L31" s="27">
        <f>L32+L34</f>
        <v>23737</v>
      </c>
      <c r="M31" s="27">
        <f>M32+M34</f>
        <v>23327</v>
      </c>
      <c r="N31" s="27">
        <f>N32+N34</f>
        <v>21327</v>
      </c>
    </row>
    <row r="32" spans="1:14" ht="18.75">
      <c r="A32" s="24" t="s">
        <v>172</v>
      </c>
      <c r="B32" s="24" t="s">
        <v>173</v>
      </c>
      <c r="C32" s="24" t="s">
        <v>170</v>
      </c>
      <c r="D32" s="24" t="s">
        <v>171</v>
      </c>
      <c r="E32" s="24" t="s">
        <v>150</v>
      </c>
      <c r="F32" s="24" t="s">
        <v>149</v>
      </c>
      <c r="G32" s="25" t="s">
        <v>171</v>
      </c>
      <c r="H32" s="26" t="s">
        <v>151</v>
      </c>
      <c r="I32" s="26" t="s">
        <v>174</v>
      </c>
      <c r="J32" s="26" t="s">
        <v>170</v>
      </c>
      <c r="K32" s="26" t="s">
        <v>152</v>
      </c>
      <c r="L32" s="27">
        <f>L33</f>
        <v>23737</v>
      </c>
      <c r="M32" s="27">
        <f>M33</f>
        <v>23327</v>
      </c>
      <c r="N32" s="27">
        <f>N33</f>
        <v>21327</v>
      </c>
    </row>
    <row r="33" spans="1:14" ht="18.75">
      <c r="A33" s="24" t="s">
        <v>172</v>
      </c>
      <c r="B33" s="24" t="s">
        <v>173</v>
      </c>
      <c r="C33" s="24" t="s">
        <v>170</v>
      </c>
      <c r="D33" s="24" t="s">
        <v>171</v>
      </c>
      <c r="E33" s="24" t="s">
        <v>161</v>
      </c>
      <c r="F33" s="24" t="s">
        <v>162</v>
      </c>
      <c r="G33" s="25" t="s">
        <v>733</v>
      </c>
      <c r="H33" s="26" t="s">
        <v>151</v>
      </c>
      <c r="I33" s="26" t="s">
        <v>174</v>
      </c>
      <c r="J33" s="26" t="s">
        <v>170</v>
      </c>
      <c r="K33" s="26" t="s">
        <v>566</v>
      </c>
      <c r="L33" s="27">
        <v>23737</v>
      </c>
      <c r="M33" s="27">
        <v>23327</v>
      </c>
      <c r="N33" s="27">
        <v>21327</v>
      </c>
    </row>
    <row r="34" spans="7:14" ht="37.5" hidden="1">
      <c r="G34" s="25" t="s">
        <v>47</v>
      </c>
      <c r="H34" s="26" t="s">
        <v>151</v>
      </c>
      <c r="I34" s="26" t="s">
        <v>174</v>
      </c>
      <c r="J34" s="26" t="s">
        <v>46</v>
      </c>
      <c r="K34" s="26"/>
      <c r="L34" s="27">
        <f>L35</f>
        <v>0</v>
      </c>
      <c r="M34" s="27">
        <f>M35</f>
        <v>0</v>
      </c>
      <c r="N34" s="27">
        <f>N35</f>
        <v>0</v>
      </c>
    </row>
    <row r="35" spans="7:14" ht="15.75" customHeight="1" hidden="1">
      <c r="G35" s="25" t="s">
        <v>162</v>
      </c>
      <c r="H35" s="26" t="s">
        <v>151</v>
      </c>
      <c r="I35" s="26" t="s">
        <v>174</v>
      </c>
      <c r="J35" s="26" t="s">
        <v>46</v>
      </c>
      <c r="K35" s="26" t="s">
        <v>566</v>
      </c>
      <c r="L35" s="27">
        <v>0</v>
      </c>
      <c r="M35" s="27"/>
      <c r="N35" s="27"/>
    </row>
    <row r="36" spans="7:14" ht="18.75">
      <c r="G36" s="20" t="s">
        <v>698</v>
      </c>
      <c r="H36" s="29" t="s">
        <v>151</v>
      </c>
      <c r="I36" s="29" t="s">
        <v>175</v>
      </c>
      <c r="J36" s="20"/>
      <c r="K36" s="20"/>
      <c r="L36" s="30">
        <f aca="true" t="shared" si="1" ref="L36:N37">L37</f>
        <v>0</v>
      </c>
      <c r="M36" s="27">
        <f t="shared" si="1"/>
        <v>27.8</v>
      </c>
      <c r="N36" s="30">
        <f t="shared" si="1"/>
        <v>0</v>
      </c>
    </row>
    <row r="37" spans="7:14" ht="56.25">
      <c r="G37" s="25" t="s">
        <v>699</v>
      </c>
      <c r="H37" s="26" t="s">
        <v>151</v>
      </c>
      <c r="I37" s="26" t="s">
        <v>175</v>
      </c>
      <c r="J37" s="26" t="s">
        <v>700</v>
      </c>
      <c r="K37" s="25"/>
      <c r="L37" s="27">
        <f t="shared" si="1"/>
        <v>0</v>
      </c>
      <c r="M37" s="27">
        <f t="shared" si="1"/>
        <v>27.8</v>
      </c>
      <c r="N37" s="27">
        <f t="shared" si="1"/>
        <v>0</v>
      </c>
    </row>
    <row r="38" spans="7:14" ht="18.75">
      <c r="G38" s="25" t="s">
        <v>180</v>
      </c>
      <c r="H38" s="26" t="s">
        <v>151</v>
      </c>
      <c r="I38" s="26" t="s">
        <v>175</v>
      </c>
      <c r="J38" s="26" t="s">
        <v>700</v>
      </c>
      <c r="K38" s="26" t="s">
        <v>179</v>
      </c>
      <c r="L38" s="27"/>
      <c r="M38" s="27">
        <v>27.8</v>
      </c>
      <c r="N38" s="27"/>
    </row>
    <row r="39" spans="1:14" s="23" customFormat="1" ht="18.75">
      <c r="A39" s="19" t="s">
        <v>181</v>
      </c>
      <c r="B39" s="19" t="s">
        <v>182</v>
      </c>
      <c r="C39" s="19" t="s">
        <v>148</v>
      </c>
      <c r="D39" s="19" t="s">
        <v>149</v>
      </c>
      <c r="E39" s="19" t="s">
        <v>150</v>
      </c>
      <c r="F39" s="19" t="s">
        <v>149</v>
      </c>
      <c r="G39" s="20" t="s">
        <v>182</v>
      </c>
      <c r="H39" s="21" t="s">
        <v>151</v>
      </c>
      <c r="I39" s="21" t="s">
        <v>178</v>
      </c>
      <c r="J39" s="21" t="s">
        <v>152</v>
      </c>
      <c r="K39" s="21" t="s">
        <v>152</v>
      </c>
      <c r="L39" s="22">
        <f aca="true" t="shared" si="2" ref="L39:N41">L40</f>
        <v>2000</v>
      </c>
      <c r="M39" s="22">
        <f t="shared" si="2"/>
        <v>100</v>
      </c>
      <c r="N39" s="22">
        <f t="shared" si="2"/>
        <v>100</v>
      </c>
    </row>
    <row r="40" spans="1:14" ht="18.75">
      <c r="A40" s="24" t="s">
        <v>181</v>
      </c>
      <c r="B40" s="24" t="s">
        <v>182</v>
      </c>
      <c r="C40" s="24" t="s">
        <v>184</v>
      </c>
      <c r="D40" s="24" t="s">
        <v>182</v>
      </c>
      <c r="E40" s="24" t="s">
        <v>150</v>
      </c>
      <c r="F40" s="24" t="s">
        <v>149</v>
      </c>
      <c r="G40" s="25" t="s">
        <v>182</v>
      </c>
      <c r="H40" s="26" t="s">
        <v>151</v>
      </c>
      <c r="I40" s="26" t="s">
        <v>178</v>
      </c>
      <c r="J40" s="26" t="s">
        <v>703</v>
      </c>
      <c r="K40" s="26" t="s">
        <v>152</v>
      </c>
      <c r="L40" s="27">
        <f t="shared" si="2"/>
        <v>2000</v>
      </c>
      <c r="M40" s="27">
        <f t="shared" si="2"/>
        <v>100</v>
      </c>
      <c r="N40" s="27">
        <f t="shared" si="2"/>
        <v>100</v>
      </c>
    </row>
    <row r="41" spans="1:14" ht="37.5">
      <c r="A41" s="24" t="s">
        <v>181</v>
      </c>
      <c r="B41" s="24" t="s">
        <v>182</v>
      </c>
      <c r="C41" s="24" t="s">
        <v>185</v>
      </c>
      <c r="D41" s="24" t="s">
        <v>186</v>
      </c>
      <c r="E41" s="24" t="s">
        <v>150</v>
      </c>
      <c r="F41" s="24" t="s">
        <v>149</v>
      </c>
      <c r="G41" s="25" t="s">
        <v>788</v>
      </c>
      <c r="H41" s="26" t="s">
        <v>151</v>
      </c>
      <c r="I41" s="26" t="s">
        <v>178</v>
      </c>
      <c r="J41" s="26" t="s">
        <v>702</v>
      </c>
      <c r="K41" s="26" t="s">
        <v>152</v>
      </c>
      <c r="L41" s="27">
        <f t="shared" si="2"/>
        <v>2000</v>
      </c>
      <c r="M41" s="27">
        <f t="shared" si="2"/>
        <v>100</v>
      </c>
      <c r="N41" s="27">
        <f t="shared" si="2"/>
        <v>100</v>
      </c>
    </row>
    <row r="42" spans="1:14" ht="18.75">
      <c r="A42" s="24" t="s">
        <v>181</v>
      </c>
      <c r="B42" s="24" t="s">
        <v>182</v>
      </c>
      <c r="C42" s="24" t="s">
        <v>185</v>
      </c>
      <c r="D42" s="24" t="s">
        <v>186</v>
      </c>
      <c r="E42" s="24" t="s">
        <v>179</v>
      </c>
      <c r="F42" s="24" t="s">
        <v>180</v>
      </c>
      <c r="G42" s="25" t="s">
        <v>180</v>
      </c>
      <c r="H42" s="26" t="s">
        <v>151</v>
      </c>
      <c r="I42" s="26" t="s">
        <v>178</v>
      </c>
      <c r="J42" s="26" t="s">
        <v>702</v>
      </c>
      <c r="K42" s="26" t="s">
        <v>179</v>
      </c>
      <c r="L42" s="27">
        <v>2000</v>
      </c>
      <c r="M42" s="27">
        <v>100</v>
      </c>
      <c r="N42" s="27">
        <v>100</v>
      </c>
    </row>
    <row r="43" spans="1:14" s="23" customFormat="1" ht="18.75">
      <c r="A43" s="19" t="s">
        <v>187</v>
      </c>
      <c r="B43" s="19" t="s">
        <v>188</v>
      </c>
      <c r="C43" s="19" t="s">
        <v>148</v>
      </c>
      <c r="D43" s="19" t="s">
        <v>149</v>
      </c>
      <c r="E43" s="19" t="s">
        <v>150</v>
      </c>
      <c r="F43" s="19" t="s">
        <v>149</v>
      </c>
      <c r="G43" s="31" t="s">
        <v>188</v>
      </c>
      <c r="H43" s="21" t="s">
        <v>151</v>
      </c>
      <c r="I43" s="21" t="s">
        <v>694</v>
      </c>
      <c r="J43" s="21" t="s">
        <v>152</v>
      </c>
      <c r="K43" s="21" t="s">
        <v>152</v>
      </c>
      <c r="L43" s="22">
        <f>L44+L48+L50+L55+L46+L52+L54</f>
        <v>19176.5</v>
      </c>
      <c r="M43" s="22">
        <f>M44+M48+M50+M55+M46+M52+M54</f>
        <v>7005</v>
      </c>
      <c r="N43" s="22">
        <f>N44+N48+N50+N55+N46+N52+N54</f>
        <v>4020</v>
      </c>
    </row>
    <row r="44" spans="1:14" s="23" customFormat="1" ht="37.5">
      <c r="A44" s="19"/>
      <c r="B44" s="19"/>
      <c r="C44" s="19"/>
      <c r="D44" s="19"/>
      <c r="E44" s="19"/>
      <c r="F44" s="19"/>
      <c r="G44" s="25" t="s">
        <v>491</v>
      </c>
      <c r="H44" s="32" t="s">
        <v>151</v>
      </c>
      <c r="I44" s="32" t="s">
        <v>694</v>
      </c>
      <c r="J44" s="32" t="s">
        <v>45</v>
      </c>
      <c r="K44" s="32"/>
      <c r="L44" s="27">
        <f>L45</f>
        <v>13</v>
      </c>
      <c r="M44" s="27">
        <f>M45</f>
        <v>13</v>
      </c>
      <c r="N44" s="27">
        <f>N45</f>
        <v>13</v>
      </c>
    </row>
    <row r="45" spans="1:14" s="23" customFormat="1" ht="18.75">
      <c r="A45" s="19"/>
      <c r="B45" s="19"/>
      <c r="C45" s="19"/>
      <c r="D45" s="19"/>
      <c r="E45" s="19"/>
      <c r="F45" s="19"/>
      <c r="G45" s="25" t="s">
        <v>733</v>
      </c>
      <c r="H45" s="26" t="s">
        <v>151</v>
      </c>
      <c r="I45" s="26" t="s">
        <v>694</v>
      </c>
      <c r="J45" s="26" t="s">
        <v>45</v>
      </c>
      <c r="K45" s="26" t="s">
        <v>566</v>
      </c>
      <c r="L45" s="27">
        <v>13</v>
      </c>
      <c r="M45" s="27">
        <v>13</v>
      </c>
      <c r="N45" s="27">
        <v>13</v>
      </c>
    </row>
    <row r="46" spans="1:14" s="23" customFormat="1" ht="37.5">
      <c r="A46" s="19"/>
      <c r="B46" s="19"/>
      <c r="C46" s="19"/>
      <c r="D46" s="19"/>
      <c r="E46" s="19"/>
      <c r="F46" s="19"/>
      <c r="G46" s="25" t="s">
        <v>47</v>
      </c>
      <c r="H46" s="26" t="s">
        <v>151</v>
      </c>
      <c r="I46" s="26" t="s">
        <v>694</v>
      </c>
      <c r="J46" s="26" t="s">
        <v>46</v>
      </c>
      <c r="K46" s="26"/>
      <c r="L46" s="27">
        <f>L47</f>
        <v>289</v>
      </c>
      <c r="M46" s="27">
        <f>M47</f>
        <v>289</v>
      </c>
      <c r="N46" s="27">
        <f>N47</f>
        <v>289</v>
      </c>
    </row>
    <row r="47" spans="1:14" s="23" customFormat="1" ht="18.75">
      <c r="A47" s="19"/>
      <c r="B47" s="19"/>
      <c r="C47" s="19"/>
      <c r="D47" s="19"/>
      <c r="E47" s="19"/>
      <c r="F47" s="19"/>
      <c r="G47" s="25" t="s">
        <v>733</v>
      </c>
      <c r="H47" s="26" t="s">
        <v>151</v>
      </c>
      <c r="I47" s="26" t="s">
        <v>694</v>
      </c>
      <c r="J47" s="26" t="s">
        <v>46</v>
      </c>
      <c r="K47" s="26" t="s">
        <v>566</v>
      </c>
      <c r="L47" s="27">
        <v>289</v>
      </c>
      <c r="M47" s="27">
        <v>289</v>
      </c>
      <c r="N47" s="27">
        <v>289</v>
      </c>
    </row>
    <row r="48" spans="7:14" ht="37.5">
      <c r="G48" s="25" t="s">
        <v>628</v>
      </c>
      <c r="H48" s="26" t="s">
        <v>151</v>
      </c>
      <c r="I48" s="26" t="s">
        <v>694</v>
      </c>
      <c r="J48" s="26" t="s">
        <v>695</v>
      </c>
      <c r="K48" s="26"/>
      <c r="L48" s="27">
        <f>L49</f>
        <v>39.3</v>
      </c>
      <c r="M48" s="27">
        <f>M49</f>
        <v>0</v>
      </c>
      <c r="N48" s="27">
        <f>N49</f>
        <v>0</v>
      </c>
    </row>
    <row r="49" spans="1:14" s="23" customFormat="1" ht="18.75">
      <c r="A49" s="19"/>
      <c r="B49" s="19"/>
      <c r="C49" s="19"/>
      <c r="D49" s="19"/>
      <c r="E49" s="19"/>
      <c r="F49" s="19"/>
      <c r="G49" s="25" t="s">
        <v>733</v>
      </c>
      <c r="H49" s="26" t="s">
        <v>151</v>
      </c>
      <c r="I49" s="26" t="s">
        <v>694</v>
      </c>
      <c r="J49" s="26" t="s">
        <v>695</v>
      </c>
      <c r="K49" s="21" t="s">
        <v>566</v>
      </c>
      <c r="L49" s="22">
        <v>39.3</v>
      </c>
      <c r="M49" s="22"/>
      <c r="N49" s="22"/>
    </row>
    <row r="50" spans="1:14" s="23" customFormat="1" ht="18.75">
      <c r="A50" s="19"/>
      <c r="B50" s="19"/>
      <c r="C50" s="19"/>
      <c r="D50" s="19"/>
      <c r="E50" s="19"/>
      <c r="F50" s="19"/>
      <c r="G50" s="25" t="s">
        <v>696</v>
      </c>
      <c r="H50" s="26" t="s">
        <v>151</v>
      </c>
      <c r="I50" s="26" t="s">
        <v>694</v>
      </c>
      <c r="J50" s="26" t="s">
        <v>697</v>
      </c>
      <c r="K50" s="26"/>
      <c r="L50" s="27">
        <f>L51</f>
        <v>115</v>
      </c>
      <c r="M50" s="27">
        <f>M51</f>
        <v>115</v>
      </c>
      <c r="N50" s="27">
        <f>N51</f>
        <v>115</v>
      </c>
    </row>
    <row r="51" spans="1:14" s="23" customFormat="1" ht="37.5">
      <c r="A51" s="19"/>
      <c r="B51" s="19"/>
      <c r="C51" s="19"/>
      <c r="D51" s="19"/>
      <c r="E51" s="19"/>
      <c r="F51" s="19"/>
      <c r="G51" s="25" t="s">
        <v>491</v>
      </c>
      <c r="H51" s="26" t="s">
        <v>151</v>
      </c>
      <c r="I51" s="26" t="s">
        <v>694</v>
      </c>
      <c r="J51" s="26" t="s">
        <v>697</v>
      </c>
      <c r="K51" s="26" t="s">
        <v>179</v>
      </c>
      <c r="L51" s="27">
        <v>115</v>
      </c>
      <c r="M51" s="27">
        <v>115</v>
      </c>
      <c r="N51" s="27">
        <v>115</v>
      </c>
    </row>
    <row r="52" spans="1:14" s="23" customFormat="1" ht="18.75">
      <c r="A52" s="19"/>
      <c r="B52" s="19"/>
      <c r="C52" s="19"/>
      <c r="D52" s="19"/>
      <c r="E52" s="19"/>
      <c r="F52" s="19"/>
      <c r="G52" s="25" t="s">
        <v>746</v>
      </c>
      <c r="H52" s="26" t="s">
        <v>151</v>
      </c>
      <c r="I52" s="26" t="s">
        <v>694</v>
      </c>
      <c r="J52" s="26" t="s">
        <v>747</v>
      </c>
      <c r="K52" s="26"/>
      <c r="L52" s="27">
        <v>95</v>
      </c>
      <c r="M52" s="27"/>
      <c r="N52" s="27"/>
    </row>
    <row r="53" spans="1:14" s="23" customFormat="1" ht="18.75">
      <c r="A53" s="19"/>
      <c r="B53" s="19"/>
      <c r="C53" s="19"/>
      <c r="D53" s="19"/>
      <c r="E53" s="19"/>
      <c r="F53" s="19"/>
      <c r="G53" s="25" t="s">
        <v>171</v>
      </c>
      <c r="H53" s="26" t="s">
        <v>151</v>
      </c>
      <c r="I53" s="26" t="s">
        <v>694</v>
      </c>
      <c r="J53" s="26" t="s">
        <v>170</v>
      </c>
      <c r="K53" s="26"/>
      <c r="L53" s="27"/>
      <c r="M53" s="27"/>
      <c r="N53" s="27"/>
    </row>
    <row r="54" spans="1:14" s="23" customFormat="1" ht="18.75">
      <c r="A54" s="19"/>
      <c r="B54" s="19"/>
      <c r="C54" s="19"/>
      <c r="D54" s="19"/>
      <c r="E54" s="19"/>
      <c r="F54" s="19"/>
      <c r="G54" s="25" t="s">
        <v>733</v>
      </c>
      <c r="H54" s="26" t="s">
        <v>151</v>
      </c>
      <c r="I54" s="26" t="s">
        <v>694</v>
      </c>
      <c r="J54" s="26" t="s">
        <v>170</v>
      </c>
      <c r="K54" s="26" t="s">
        <v>566</v>
      </c>
      <c r="L54" s="27">
        <v>3428</v>
      </c>
      <c r="M54" s="27"/>
      <c r="N54" s="27"/>
    </row>
    <row r="55" spans="1:14" s="23" customFormat="1" ht="18.75">
      <c r="A55" s="19"/>
      <c r="B55" s="19"/>
      <c r="C55" s="19"/>
      <c r="D55" s="19"/>
      <c r="E55" s="19"/>
      <c r="F55" s="19"/>
      <c r="G55" s="25" t="s">
        <v>311</v>
      </c>
      <c r="H55" s="26" t="s">
        <v>151</v>
      </c>
      <c r="I55" s="26" t="s">
        <v>694</v>
      </c>
      <c r="J55" s="26" t="s">
        <v>701</v>
      </c>
      <c r="K55" s="26"/>
      <c r="L55" s="27">
        <f>L56+L58+L60+L62+L64+L67+L69</f>
        <v>15197.2</v>
      </c>
      <c r="M55" s="27">
        <f>M56+M58+M60+M62+M64+M67+M69</f>
        <v>6588</v>
      </c>
      <c r="N55" s="27">
        <f>N56+N58+N60+N62+N64+N67+N69</f>
        <v>3603</v>
      </c>
    </row>
    <row r="56" spans="1:14" s="23" customFormat="1" ht="37.5">
      <c r="A56" s="19"/>
      <c r="B56" s="19"/>
      <c r="C56" s="19"/>
      <c r="D56" s="19"/>
      <c r="E56" s="19"/>
      <c r="F56" s="19"/>
      <c r="G56" s="25" t="s">
        <v>572</v>
      </c>
      <c r="H56" s="26" t="s">
        <v>151</v>
      </c>
      <c r="I56" s="26" t="s">
        <v>694</v>
      </c>
      <c r="J56" s="26" t="s">
        <v>573</v>
      </c>
      <c r="K56" s="26"/>
      <c r="L56" s="27">
        <f>L57</f>
        <v>550</v>
      </c>
      <c r="M56" s="27">
        <f>M57</f>
        <v>0</v>
      </c>
      <c r="N56" s="27">
        <f>N57</f>
        <v>0</v>
      </c>
    </row>
    <row r="57" spans="1:14" s="23" customFormat="1" ht="18.75">
      <c r="A57" s="19"/>
      <c r="B57" s="19"/>
      <c r="C57" s="19"/>
      <c r="D57" s="19"/>
      <c r="E57" s="19"/>
      <c r="F57" s="19"/>
      <c r="G57" s="25" t="s">
        <v>180</v>
      </c>
      <c r="H57" s="26" t="s">
        <v>151</v>
      </c>
      <c r="I57" s="26" t="s">
        <v>694</v>
      </c>
      <c r="J57" s="26" t="s">
        <v>573</v>
      </c>
      <c r="K57" s="26" t="s">
        <v>179</v>
      </c>
      <c r="L57" s="27">
        <v>550</v>
      </c>
      <c r="M57" s="27"/>
      <c r="N57" s="27"/>
    </row>
    <row r="58" spans="1:14" s="23" customFormat="1" ht="37.5">
      <c r="A58" s="19"/>
      <c r="B58" s="19"/>
      <c r="C58" s="19"/>
      <c r="D58" s="19"/>
      <c r="E58" s="19"/>
      <c r="F58" s="19"/>
      <c r="G58" s="25" t="s">
        <v>679</v>
      </c>
      <c r="H58" s="26" t="s">
        <v>151</v>
      </c>
      <c r="I58" s="26" t="s">
        <v>694</v>
      </c>
      <c r="J58" s="26" t="s">
        <v>678</v>
      </c>
      <c r="K58" s="26"/>
      <c r="L58" s="27">
        <f>L59</f>
        <v>50</v>
      </c>
      <c r="M58" s="27">
        <f>M59</f>
        <v>50</v>
      </c>
      <c r="N58" s="27">
        <f>N59</f>
        <v>50</v>
      </c>
    </row>
    <row r="59" spans="1:14" s="23" customFormat="1" ht="18.75">
      <c r="A59" s="19"/>
      <c r="B59" s="19"/>
      <c r="C59" s="19"/>
      <c r="D59" s="19"/>
      <c r="E59" s="19"/>
      <c r="F59" s="19"/>
      <c r="G59" s="25" t="s">
        <v>180</v>
      </c>
      <c r="H59" s="21" t="s">
        <v>151</v>
      </c>
      <c r="I59" s="26" t="s">
        <v>694</v>
      </c>
      <c r="J59" s="26" t="s">
        <v>678</v>
      </c>
      <c r="K59" s="26" t="s">
        <v>179</v>
      </c>
      <c r="L59" s="27">
        <v>50</v>
      </c>
      <c r="M59" s="27">
        <v>50</v>
      </c>
      <c r="N59" s="27">
        <v>50</v>
      </c>
    </row>
    <row r="60" spans="1:14" ht="37.5">
      <c r="A60" s="24" t="s">
        <v>187</v>
      </c>
      <c r="B60" s="24" t="s">
        <v>188</v>
      </c>
      <c r="C60" s="24" t="s">
        <v>196</v>
      </c>
      <c r="D60" s="24" t="s">
        <v>197</v>
      </c>
      <c r="E60" s="24" t="s">
        <v>150</v>
      </c>
      <c r="F60" s="24" t="s">
        <v>149</v>
      </c>
      <c r="G60" s="25" t="s">
        <v>312</v>
      </c>
      <c r="H60" s="26" t="s">
        <v>151</v>
      </c>
      <c r="I60" s="26" t="s">
        <v>694</v>
      </c>
      <c r="J60" s="26" t="s">
        <v>313</v>
      </c>
      <c r="K60" s="26" t="s">
        <v>152</v>
      </c>
      <c r="L60" s="27">
        <f>L61</f>
        <v>2550</v>
      </c>
      <c r="M60" s="27">
        <f>M61</f>
        <v>50</v>
      </c>
      <c r="N60" s="27">
        <f>N61</f>
        <v>60</v>
      </c>
    </row>
    <row r="61" spans="1:14" ht="18.75">
      <c r="A61" s="24" t="s">
        <v>187</v>
      </c>
      <c r="B61" s="24" t="s">
        <v>188</v>
      </c>
      <c r="C61" s="24" t="s">
        <v>196</v>
      </c>
      <c r="D61" s="24" t="s">
        <v>197</v>
      </c>
      <c r="E61" s="24" t="s">
        <v>179</v>
      </c>
      <c r="F61" s="24" t="s">
        <v>180</v>
      </c>
      <c r="G61" s="25" t="s">
        <v>180</v>
      </c>
      <c r="H61" s="26" t="s">
        <v>151</v>
      </c>
      <c r="I61" s="26" t="s">
        <v>694</v>
      </c>
      <c r="J61" s="26" t="s">
        <v>313</v>
      </c>
      <c r="K61" s="26" t="s">
        <v>179</v>
      </c>
      <c r="L61" s="27">
        <v>2550</v>
      </c>
      <c r="M61" s="27">
        <v>50</v>
      </c>
      <c r="N61" s="27">
        <v>60</v>
      </c>
    </row>
    <row r="62" spans="7:14" ht="56.25">
      <c r="G62" s="25" t="s">
        <v>314</v>
      </c>
      <c r="H62" s="26" t="s">
        <v>151</v>
      </c>
      <c r="I62" s="26" t="s">
        <v>694</v>
      </c>
      <c r="J62" s="26" t="s">
        <v>315</v>
      </c>
      <c r="K62" s="26"/>
      <c r="L62" s="27">
        <f>L63</f>
        <v>41</v>
      </c>
      <c r="M62" s="27">
        <f>M63</f>
        <v>42</v>
      </c>
      <c r="N62" s="27">
        <f>N63</f>
        <v>43</v>
      </c>
    </row>
    <row r="63" spans="1:14" ht="18.75">
      <c r="A63" s="24" t="s">
        <v>187</v>
      </c>
      <c r="B63" s="24" t="s">
        <v>188</v>
      </c>
      <c r="C63" s="24" t="s">
        <v>196</v>
      </c>
      <c r="D63" s="24" t="s">
        <v>197</v>
      </c>
      <c r="E63" s="24" t="s">
        <v>179</v>
      </c>
      <c r="F63" s="24" t="s">
        <v>180</v>
      </c>
      <c r="G63" s="25" t="s">
        <v>180</v>
      </c>
      <c r="H63" s="26" t="s">
        <v>151</v>
      </c>
      <c r="I63" s="26" t="s">
        <v>694</v>
      </c>
      <c r="J63" s="26" t="s">
        <v>315</v>
      </c>
      <c r="K63" s="26" t="s">
        <v>179</v>
      </c>
      <c r="L63" s="27">
        <v>41</v>
      </c>
      <c r="M63" s="27">
        <v>42</v>
      </c>
      <c r="N63" s="27">
        <v>43</v>
      </c>
    </row>
    <row r="64" spans="7:14" ht="56.25">
      <c r="G64" s="25" t="s">
        <v>316</v>
      </c>
      <c r="H64" s="26" t="s">
        <v>151</v>
      </c>
      <c r="I64" s="26" t="s">
        <v>694</v>
      </c>
      <c r="J64" s="26" t="s">
        <v>317</v>
      </c>
      <c r="K64" s="26"/>
      <c r="L64" s="27">
        <f>L65+L66</f>
        <v>10432.2</v>
      </c>
      <c r="M64" s="27">
        <f>M65</f>
        <v>4880</v>
      </c>
      <c r="N64" s="27">
        <f>N65</f>
        <v>1880</v>
      </c>
    </row>
    <row r="65" spans="1:14" ht="18.75">
      <c r="A65" s="24" t="s">
        <v>187</v>
      </c>
      <c r="B65" s="24" t="s">
        <v>188</v>
      </c>
      <c r="C65" s="24" t="s">
        <v>196</v>
      </c>
      <c r="D65" s="24" t="s">
        <v>197</v>
      </c>
      <c r="E65" s="24" t="s">
        <v>179</v>
      </c>
      <c r="F65" s="24" t="s">
        <v>180</v>
      </c>
      <c r="G65" s="25" t="s">
        <v>180</v>
      </c>
      <c r="H65" s="26" t="s">
        <v>151</v>
      </c>
      <c r="I65" s="26" t="s">
        <v>694</v>
      </c>
      <c r="J65" s="26" t="s">
        <v>317</v>
      </c>
      <c r="K65" s="26" t="s">
        <v>179</v>
      </c>
      <c r="L65" s="27">
        <v>9973.5</v>
      </c>
      <c r="M65" s="27">
        <v>4880</v>
      </c>
      <c r="N65" s="27">
        <v>1880</v>
      </c>
    </row>
    <row r="66" spans="7:14" ht="37.5">
      <c r="G66" s="25" t="s">
        <v>619</v>
      </c>
      <c r="H66" s="26" t="s">
        <v>151</v>
      </c>
      <c r="I66" s="26" t="s">
        <v>694</v>
      </c>
      <c r="J66" s="26" t="s">
        <v>317</v>
      </c>
      <c r="K66" s="26" t="s">
        <v>566</v>
      </c>
      <c r="L66" s="27">
        <v>458.7</v>
      </c>
      <c r="M66" s="27"/>
      <c r="N66" s="27"/>
    </row>
    <row r="67" spans="1:14" ht="37.5">
      <c r="A67" s="24" t="s">
        <v>187</v>
      </c>
      <c r="B67" s="24" t="s">
        <v>188</v>
      </c>
      <c r="C67" s="24" t="s">
        <v>196</v>
      </c>
      <c r="D67" s="24" t="s">
        <v>197</v>
      </c>
      <c r="E67" s="24" t="s">
        <v>150</v>
      </c>
      <c r="F67" s="24" t="s">
        <v>149</v>
      </c>
      <c r="G67" s="25" t="s">
        <v>318</v>
      </c>
      <c r="H67" s="26" t="s">
        <v>151</v>
      </c>
      <c r="I67" s="26" t="s">
        <v>694</v>
      </c>
      <c r="J67" s="26" t="s">
        <v>592</v>
      </c>
      <c r="K67" s="26" t="s">
        <v>152</v>
      </c>
      <c r="L67" s="27">
        <f>L68</f>
        <v>74</v>
      </c>
      <c r="M67" s="27">
        <f>M68</f>
        <v>66</v>
      </c>
      <c r="N67" s="27">
        <f>N68</f>
        <v>70</v>
      </c>
    </row>
    <row r="68" spans="1:14" ht="18.75">
      <c r="A68" s="24" t="s">
        <v>187</v>
      </c>
      <c r="B68" s="24" t="s">
        <v>188</v>
      </c>
      <c r="C68" s="24" t="s">
        <v>196</v>
      </c>
      <c r="D68" s="24" t="s">
        <v>197</v>
      </c>
      <c r="E68" s="24" t="s">
        <v>179</v>
      </c>
      <c r="F68" s="24" t="s">
        <v>180</v>
      </c>
      <c r="G68" s="25" t="s">
        <v>180</v>
      </c>
      <c r="H68" s="26" t="s">
        <v>151</v>
      </c>
      <c r="I68" s="26" t="s">
        <v>694</v>
      </c>
      <c r="J68" s="26" t="s">
        <v>592</v>
      </c>
      <c r="K68" s="26" t="s">
        <v>179</v>
      </c>
      <c r="L68" s="27">
        <v>74</v>
      </c>
      <c r="M68" s="27">
        <v>66</v>
      </c>
      <c r="N68" s="27">
        <v>70</v>
      </c>
    </row>
    <row r="69" spans="7:14" ht="75">
      <c r="G69" s="25" t="s">
        <v>743</v>
      </c>
      <c r="H69" s="26" t="s">
        <v>151</v>
      </c>
      <c r="I69" s="26" t="s">
        <v>694</v>
      </c>
      <c r="J69" s="26" t="s">
        <v>585</v>
      </c>
      <c r="K69" s="26"/>
      <c r="L69" s="27">
        <f>L70</f>
        <v>1500</v>
      </c>
      <c r="M69" s="27">
        <f>M70</f>
        <v>1500</v>
      </c>
      <c r="N69" s="27">
        <f>N70</f>
        <v>1500</v>
      </c>
    </row>
    <row r="70" spans="7:14" ht="18.75">
      <c r="G70" s="25" t="s">
        <v>180</v>
      </c>
      <c r="H70" s="26" t="s">
        <v>151</v>
      </c>
      <c r="I70" s="26" t="s">
        <v>694</v>
      </c>
      <c r="J70" s="26" t="s">
        <v>585</v>
      </c>
      <c r="K70" s="26" t="s">
        <v>179</v>
      </c>
      <c r="L70" s="27">
        <v>1500</v>
      </c>
      <c r="M70" s="27">
        <v>1500</v>
      </c>
      <c r="N70" s="27">
        <v>1500</v>
      </c>
    </row>
    <row r="71" spans="7:14" s="15" customFormat="1" ht="18.75">
      <c r="G71" s="15" t="s">
        <v>729</v>
      </c>
      <c r="H71" s="16" t="s">
        <v>155</v>
      </c>
      <c r="I71" s="15" t="s">
        <v>152</v>
      </c>
      <c r="J71" s="15" t="s">
        <v>152</v>
      </c>
      <c r="K71" s="15" t="s">
        <v>152</v>
      </c>
      <c r="L71" s="17">
        <f aca="true" t="shared" si="3" ref="L71:N74">L72</f>
        <v>1308.4</v>
      </c>
      <c r="M71" s="17">
        <f t="shared" si="3"/>
        <v>1358.4</v>
      </c>
      <c r="N71" s="17">
        <f t="shared" si="3"/>
        <v>1358.4</v>
      </c>
    </row>
    <row r="72" spans="1:14" s="23" customFormat="1" ht="18.75">
      <c r="A72" s="19"/>
      <c r="B72" s="19"/>
      <c r="C72" s="19"/>
      <c r="D72" s="19"/>
      <c r="E72" s="19"/>
      <c r="F72" s="19"/>
      <c r="G72" s="31" t="s">
        <v>730</v>
      </c>
      <c r="H72" s="21" t="s">
        <v>155</v>
      </c>
      <c r="I72" s="21" t="s">
        <v>165</v>
      </c>
      <c r="J72" s="21" t="s">
        <v>152</v>
      </c>
      <c r="K72" s="21" t="s">
        <v>152</v>
      </c>
      <c r="L72" s="33">
        <f t="shared" si="3"/>
        <v>1308.4</v>
      </c>
      <c r="M72" s="33">
        <f t="shared" si="3"/>
        <v>1358.4</v>
      </c>
      <c r="N72" s="33">
        <f t="shared" si="3"/>
        <v>1358.4</v>
      </c>
    </row>
    <row r="73" spans="7:14" s="25" customFormat="1" ht="37.5">
      <c r="G73" s="25" t="s">
        <v>157</v>
      </c>
      <c r="H73" s="34" t="s">
        <v>155</v>
      </c>
      <c r="I73" s="34" t="s">
        <v>165</v>
      </c>
      <c r="J73" s="34" t="s">
        <v>156</v>
      </c>
      <c r="K73" s="25" t="s">
        <v>152</v>
      </c>
      <c r="L73" s="33">
        <f t="shared" si="3"/>
        <v>1308.4</v>
      </c>
      <c r="M73" s="33">
        <f t="shared" si="3"/>
        <v>1358.4</v>
      </c>
      <c r="N73" s="33">
        <f t="shared" si="3"/>
        <v>1358.4</v>
      </c>
    </row>
    <row r="74" spans="7:14" s="25" customFormat="1" ht="37.5">
      <c r="G74" s="25" t="s">
        <v>50</v>
      </c>
      <c r="H74" s="34" t="s">
        <v>155</v>
      </c>
      <c r="I74" s="34" t="s">
        <v>165</v>
      </c>
      <c r="J74" s="34" t="s">
        <v>49</v>
      </c>
      <c r="K74" s="25" t="s">
        <v>152</v>
      </c>
      <c r="L74" s="33">
        <f t="shared" si="3"/>
        <v>1308.4</v>
      </c>
      <c r="M74" s="33">
        <f t="shared" si="3"/>
        <v>1358.4</v>
      </c>
      <c r="N74" s="33">
        <f t="shared" si="3"/>
        <v>1358.4</v>
      </c>
    </row>
    <row r="75" spans="7:14" s="25" customFormat="1" ht="18.75">
      <c r="G75" s="25" t="s">
        <v>563</v>
      </c>
      <c r="H75" s="34" t="s">
        <v>155</v>
      </c>
      <c r="I75" s="34" t="s">
        <v>165</v>
      </c>
      <c r="J75" s="34" t="s">
        <v>49</v>
      </c>
      <c r="K75" s="25" t="s">
        <v>525</v>
      </c>
      <c r="L75" s="33">
        <v>1308.4</v>
      </c>
      <c r="M75" s="33">
        <v>1358.4</v>
      </c>
      <c r="N75" s="33">
        <v>1358.4</v>
      </c>
    </row>
    <row r="76" spans="1:14" s="18" customFormat="1" ht="37.5">
      <c r="A76" s="14" t="s">
        <v>266</v>
      </c>
      <c r="B76" s="14" t="s">
        <v>267</v>
      </c>
      <c r="C76" s="14" t="s">
        <v>148</v>
      </c>
      <c r="D76" s="14" t="s">
        <v>149</v>
      </c>
      <c r="E76" s="14" t="s">
        <v>150</v>
      </c>
      <c r="F76" s="14" t="s">
        <v>149</v>
      </c>
      <c r="G76" s="15" t="s">
        <v>267</v>
      </c>
      <c r="H76" s="16" t="s">
        <v>165</v>
      </c>
      <c r="I76" s="16" t="s">
        <v>152</v>
      </c>
      <c r="J76" s="34" t="s">
        <v>152</v>
      </c>
      <c r="K76" s="16" t="s">
        <v>152</v>
      </c>
      <c r="L76" s="17">
        <f>L77+L91</f>
        <v>17319.4</v>
      </c>
      <c r="M76" s="17">
        <f>M77+M91</f>
        <v>14024</v>
      </c>
      <c r="N76" s="17">
        <f>N77+N91</f>
        <v>14454</v>
      </c>
    </row>
    <row r="77" spans="1:14" s="23" customFormat="1" ht="18.75">
      <c r="A77" s="19" t="s">
        <v>268</v>
      </c>
      <c r="B77" s="19" t="s">
        <v>269</v>
      </c>
      <c r="C77" s="19" t="s">
        <v>148</v>
      </c>
      <c r="D77" s="19" t="s">
        <v>149</v>
      </c>
      <c r="E77" s="19" t="s">
        <v>150</v>
      </c>
      <c r="F77" s="19" t="s">
        <v>149</v>
      </c>
      <c r="G77" s="31" t="s">
        <v>269</v>
      </c>
      <c r="H77" s="21" t="s">
        <v>165</v>
      </c>
      <c r="I77" s="21" t="s">
        <v>155</v>
      </c>
      <c r="J77" s="21" t="s">
        <v>152</v>
      </c>
      <c r="K77" s="21" t="s">
        <v>152</v>
      </c>
      <c r="L77" s="22">
        <f>L78+L86</f>
        <v>16119.4</v>
      </c>
      <c r="M77" s="22">
        <f>M78+M86</f>
        <v>12724</v>
      </c>
      <c r="N77" s="22">
        <f>N78+N86</f>
        <v>13154</v>
      </c>
    </row>
    <row r="78" spans="1:14" ht="18.75">
      <c r="A78" s="24" t="s">
        <v>268</v>
      </c>
      <c r="B78" s="24" t="s">
        <v>269</v>
      </c>
      <c r="C78" s="24" t="s">
        <v>271</v>
      </c>
      <c r="D78" s="24" t="s">
        <v>272</v>
      </c>
      <c r="E78" s="24" t="s">
        <v>150</v>
      </c>
      <c r="F78" s="24" t="s">
        <v>149</v>
      </c>
      <c r="G78" s="25" t="s">
        <v>272</v>
      </c>
      <c r="H78" s="26" t="s">
        <v>165</v>
      </c>
      <c r="I78" s="26" t="s">
        <v>155</v>
      </c>
      <c r="J78" s="26" t="s">
        <v>271</v>
      </c>
      <c r="K78" s="26" t="s">
        <v>152</v>
      </c>
      <c r="L78" s="27">
        <f>L79+L80+L82+L84</f>
        <v>14698.4</v>
      </c>
      <c r="M78" s="27">
        <f>M79+M80+M82</f>
        <v>11305</v>
      </c>
      <c r="N78" s="27">
        <f>N79+N80+N82</f>
        <v>10805</v>
      </c>
    </row>
    <row r="79" spans="1:14" ht="18.75">
      <c r="A79" s="24" t="s">
        <v>268</v>
      </c>
      <c r="B79" s="24" t="s">
        <v>269</v>
      </c>
      <c r="C79" s="24" t="s">
        <v>273</v>
      </c>
      <c r="D79" s="24" t="s">
        <v>274</v>
      </c>
      <c r="E79" s="24" t="s">
        <v>150</v>
      </c>
      <c r="F79" s="24" t="s">
        <v>149</v>
      </c>
      <c r="G79" s="35" t="s">
        <v>274</v>
      </c>
      <c r="H79" s="34" t="s">
        <v>165</v>
      </c>
      <c r="I79" s="34" t="s">
        <v>155</v>
      </c>
      <c r="J79" s="34" t="s">
        <v>273</v>
      </c>
      <c r="K79" s="34" t="s">
        <v>270</v>
      </c>
      <c r="L79" s="33">
        <v>10305</v>
      </c>
      <c r="M79" s="33">
        <v>10305</v>
      </c>
      <c r="N79" s="33">
        <v>10305</v>
      </c>
    </row>
    <row r="80" spans="1:14" s="37" customFormat="1" ht="18.75">
      <c r="A80" s="36"/>
      <c r="B80" s="36"/>
      <c r="C80" s="36"/>
      <c r="D80" s="36"/>
      <c r="E80" s="36"/>
      <c r="F80" s="36"/>
      <c r="G80" s="35" t="s">
        <v>507</v>
      </c>
      <c r="H80" s="34" t="s">
        <v>165</v>
      </c>
      <c r="I80" s="34" t="s">
        <v>155</v>
      </c>
      <c r="J80" s="34" t="s">
        <v>508</v>
      </c>
      <c r="K80" s="34"/>
      <c r="L80" s="33">
        <f>L81</f>
        <v>3405.6</v>
      </c>
      <c r="M80" s="33">
        <f>M81</f>
        <v>1000</v>
      </c>
      <c r="N80" s="33">
        <f>N81</f>
        <v>500</v>
      </c>
    </row>
    <row r="81" spans="1:14" s="37" customFormat="1" ht="56.25">
      <c r="A81" s="36"/>
      <c r="B81" s="36"/>
      <c r="C81" s="36"/>
      <c r="D81" s="36"/>
      <c r="E81" s="36"/>
      <c r="F81" s="36"/>
      <c r="G81" s="35" t="s">
        <v>509</v>
      </c>
      <c r="H81" s="34" t="s">
        <v>165</v>
      </c>
      <c r="I81" s="34" t="s">
        <v>155</v>
      </c>
      <c r="J81" s="34" t="s">
        <v>508</v>
      </c>
      <c r="K81" s="34" t="s">
        <v>270</v>
      </c>
      <c r="L81" s="33">
        <v>3405.6</v>
      </c>
      <c r="M81" s="33">
        <v>1000</v>
      </c>
      <c r="N81" s="33">
        <v>500</v>
      </c>
    </row>
    <row r="82" spans="1:14" s="37" customFormat="1" ht="18.75">
      <c r="A82" s="36"/>
      <c r="B82" s="36"/>
      <c r="C82" s="36"/>
      <c r="D82" s="36"/>
      <c r="E82" s="36"/>
      <c r="F82" s="36"/>
      <c r="G82" s="35" t="s">
        <v>275</v>
      </c>
      <c r="H82" s="34" t="s">
        <v>165</v>
      </c>
      <c r="I82" s="34" t="s">
        <v>155</v>
      </c>
      <c r="J82" s="34" t="s">
        <v>276</v>
      </c>
      <c r="K82" s="34"/>
      <c r="L82" s="33">
        <f>L83</f>
        <v>627.8</v>
      </c>
      <c r="M82" s="33">
        <f>M83</f>
        <v>0</v>
      </c>
      <c r="N82" s="33">
        <f>N83</f>
        <v>0</v>
      </c>
    </row>
    <row r="83" spans="1:14" s="37" customFormat="1" ht="18.75">
      <c r="A83" s="36" t="s">
        <v>268</v>
      </c>
      <c r="B83" s="36" t="s">
        <v>269</v>
      </c>
      <c r="C83" s="36" t="s">
        <v>276</v>
      </c>
      <c r="D83" s="36" t="s">
        <v>277</v>
      </c>
      <c r="E83" s="36" t="s">
        <v>150</v>
      </c>
      <c r="F83" s="36" t="s">
        <v>149</v>
      </c>
      <c r="G83" s="35" t="s">
        <v>277</v>
      </c>
      <c r="H83" s="34" t="s">
        <v>165</v>
      </c>
      <c r="I83" s="34" t="s">
        <v>155</v>
      </c>
      <c r="J83" s="34" t="s">
        <v>276</v>
      </c>
      <c r="K83" s="34" t="s">
        <v>270</v>
      </c>
      <c r="L83" s="33">
        <v>627.8</v>
      </c>
      <c r="M83" s="33"/>
      <c r="N83" s="33"/>
    </row>
    <row r="84" spans="1:14" s="37" customFormat="1" ht="56.25">
      <c r="A84" s="36"/>
      <c r="B84" s="36"/>
      <c r="C84" s="36"/>
      <c r="D84" s="36"/>
      <c r="E84" s="36"/>
      <c r="F84" s="36"/>
      <c r="G84" s="35" t="s">
        <v>748</v>
      </c>
      <c r="H84" s="34" t="s">
        <v>165</v>
      </c>
      <c r="I84" s="34" t="s">
        <v>155</v>
      </c>
      <c r="J84" s="34" t="s">
        <v>749</v>
      </c>
      <c r="K84" s="34"/>
      <c r="L84" s="33">
        <f>L85</f>
        <v>360</v>
      </c>
      <c r="M84" s="33"/>
      <c r="N84" s="33"/>
    </row>
    <row r="85" spans="1:14" s="37" customFormat="1" ht="18.75">
      <c r="A85" s="36"/>
      <c r="B85" s="36"/>
      <c r="C85" s="36"/>
      <c r="D85" s="36"/>
      <c r="E85" s="36"/>
      <c r="F85" s="36"/>
      <c r="G85" s="35" t="s">
        <v>279</v>
      </c>
      <c r="H85" s="34" t="s">
        <v>165</v>
      </c>
      <c r="I85" s="34" t="s">
        <v>155</v>
      </c>
      <c r="J85" s="34" t="s">
        <v>749</v>
      </c>
      <c r="K85" s="34" t="s">
        <v>278</v>
      </c>
      <c r="L85" s="33">
        <v>360</v>
      </c>
      <c r="M85" s="33"/>
      <c r="N85" s="33"/>
    </row>
    <row r="86" spans="1:14" ht="18.75">
      <c r="A86" s="24" t="s">
        <v>268</v>
      </c>
      <c r="B86" s="24" t="s">
        <v>269</v>
      </c>
      <c r="C86" s="24" t="s">
        <v>194</v>
      </c>
      <c r="D86" s="24" t="s">
        <v>195</v>
      </c>
      <c r="E86" s="24" t="s">
        <v>150</v>
      </c>
      <c r="F86" s="24" t="s">
        <v>149</v>
      </c>
      <c r="G86" s="25" t="s">
        <v>311</v>
      </c>
      <c r="H86" s="26" t="s">
        <v>165</v>
      </c>
      <c r="I86" s="26" t="s">
        <v>155</v>
      </c>
      <c r="J86" s="26" t="s">
        <v>322</v>
      </c>
      <c r="K86" s="26" t="s">
        <v>152</v>
      </c>
      <c r="L86" s="27">
        <f>L87+L89</f>
        <v>1421</v>
      </c>
      <c r="M86" s="27">
        <f>M87+M89</f>
        <v>1419</v>
      </c>
      <c r="N86" s="27">
        <f>N87+N89</f>
        <v>2349</v>
      </c>
    </row>
    <row r="87" spans="1:14" ht="37.5">
      <c r="A87" s="24" t="s">
        <v>268</v>
      </c>
      <c r="B87" s="24" t="s">
        <v>269</v>
      </c>
      <c r="C87" s="24" t="s">
        <v>280</v>
      </c>
      <c r="D87" s="24" t="s">
        <v>281</v>
      </c>
      <c r="E87" s="24" t="s">
        <v>150</v>
      </c>
      <c r="F87" s="24" t="s">
        <v>149</v>
      </c>
      <c r="G87" s="25" t="s">
        <v>323</v>
      </c>
      <c r="H87" s="26" t="s">
        <v>165</v>
      </c>
      <c r="I87" s="26" t="s">
        <v>155</v>
      </c>
      <c r="J87" s="26" t="s">
        <v>324</v>
      </c>
      <c r="K87" s="26" t="s">
        <v>152</v>
      </c>
      <c r="L87" s="27">
        <f>L88</f>
        <v>500</v>
      </c>
      <c r="M87" s="27">
        <f>M88</f>
        <v>464</v>
      </c>
      <c r="N87" s="27">
        <f>N88</f>
        <v>1394</v>
      </c>
    </row>
    <row r="88" spans="1:14" ht="37.5">
      <c r="A88" s="24" t="s">
        <v>268</v>
      </c>
      <c r="B88" s="24" t="s">
        <v>269</v>
      </c>
      <c r="C88" s="24" t="s">
        <v>282</v>
      </c>
      <c r="D88" s="24" t="s">
        <v>283</v>
      </c>
      <c r="E88" s="24" t="s">
        <v>179</v>
      </c>
      <c r="F88" s="24" t="s">
        <v>180</v>
      </c>
      <c r="G88" s="25" t="s">
        <v>578</v>
      </c>
      <c r="H88" s="26" t="s">
        <v>165</v>
      </c>
      <c r="I88" s="26" t="s">
        <v>155</v>
      </c>
      <c r="J88" s="26" t="s">
        <v>324</v>
      </c>
      <c r="K88" s="26" t="s">
        <v>270</v>
      </c>
      <c r="L88" s="27">
        <v>500</v>
      </c>
      <c r="M88" s="27">
        <v>464</v>
      </c>
      <c r="N88" s="27">
        <v>1394</v>
      </c>
    </row>
    <row r="89" spans="1:14" ht="37.5">
      <c r="A89" s="24" t="s">
        <v>268</v>
      </c>
      <c r="B89" s="24" t="s">
        <v>269</v>
      </c>
      <c r="C89" s="24" t="s">
        <v>280</v>
      </c>
      <c r="D89" s="24" t="s">
        <v>281</v>
      </c>
      <c r="E89" s="24" t="s">
        <v>150</v>
      </c>
      <c r="F89" s="24" t="s">
        <v>149</v>
      </c>
      <c r="G89" s="25" t="s">
        <v>325</v>
      </c>
      <c r="H89" s="26" t="s">
        <v>165</v>
      </c>
      <c r="I89" s="26" t="s">
        <v>155</v>
      </c>
      <c r="J89" s="26" t="s">
        <v>326</v>
      </c>
      <c r="K89" s="26" t="s">
        <v>152</v>
      </c>
      <c r="L89" s="27">
        <f>L90</f>
        <v>921</v>
      </c>
      <c r="M89" s="27">
        <f>M90</f>
        <v>955</v>
      </c>
      <c r="N89" s="27">
        <f>N90</f>
        <v>955</v>
      </c>
    </row>
    <row r="90" spans="1:14" ht="37.5">
      <c r="A90" s="24" t="s">
        <v>268</v>
      </c>
      <c r="B90" s="24" t="s">
        <v>269</v>
      </c>
      <c r="C90" s="24" t="s">
        <v>282</v>
      </c>
      <c r="D90" s="24" t="s">
        <v>283</v>
      </c>
      <c r="E90" s="24" t="s">
        <v>179</v>
      </c>
      <c r="F90" s="24" t="s">
        <v>180</v>
      </c>
      <c r="G90" s="25" t="s">
        <v>578</v>
      </c>
      <c r="H90" s="26" t="s">
        <v>165</v>
      </c>
      <c r="I90" s="26" t="s">
        <v>155</v>
      </c>
      <c r="J90" s="26" t="s">
        <v>326</v>
      </c>
      <c r="K90" s="26" t="s">
        <v>270</v>
      </c>
      <c r="L90" s="27">
        <v>921</v>
      </c>
      <c r="M90" s="27">
        <v>955</v>
      </c>
      <c r="N90" s="27">
        <v>955</v>
      </c>
    </row>
    <row r="91" spans="1:15" s="23" customFormat="1" ht="56.25">
      <c r="A91" s="19" t="s">
        <v>284</v>
      </c>
      <c r="B91" s="19" t="s">
        <v>285</v>
      </c>
      <c r="C91" s="19" t="s">
        <v>148</v>
      </c>
      <c r="D91" s="19" t="s">
        <v>149</v>
      </c>
      <c r="E91" s="19" t="s">
        <v>150</v>
      </c>
      <c r="F91" s="19" t="s">
        <v>149</v>
      </c>
      <c r="G91" s="38" t="s">
        <v>285</v>
      </c>
      <c r="H91" s="21" t="s">
        <v>165</v>
      </c>
      <c r="I91" s="21" t="s">
        <v>286</v>
      </c>
      <c r="J91" s="21" t="s">
        <v>152</v>
      </c>
      <c r="K91" s="21" t="s">
        <v>152</v>
      </c>
      <c r="L91" s="22">
        <f aca="true" t="shared" si="4" ref="L91:N94">L92</f>
        <v>1200</v>
      </c>
      <c r="M91" s="22">
        <f t="shared" si="4"/>
        <v>1300</v>
      </c>
      <c r="N91" s="22">
        <f t="shared" si="4"/>
        <v>1300</v>
      </c>
      <c r="O91" s="39"/>
    </row>
    <row r="92" spans="1:14" ht="18.75">
      <c r="A92" s="24" t="s">
        <v>284</v>
      </c>
      <c r="B92" s="24" t="s">
        <v>285</v>
      </c>
      <c r="C92" s="24" t="s">
        <v>194</v>
      </c>
      <c r="D92" s="24" t="s">
        <v>195</v>
      </c>
      <c r="E92" s="24" t="s">
        <v>150</v>
      </c>
      <c r="F92" s="24" t="s">
        <v>149</v>
      </c>
      <c r="G92" s="25" t="s">
        <v>311</v>
      </c>
      <c r="H92" s="26" t="s">
        <v>165</v>
      </c>
      <c r="I92" s="26" t="s">
        <v>286</v>
      </c>
      <c r="J92" s="26" t="s">
        <v>322</v>
      </c>
      <c r="K92" s="26" t="s">
        <v>152</v>
      </c>
      <c r="L92" s="27">
        <f t="shared" si="4"/>
        <v>1200</v>
      </c>
      <c r="M92" s="27">
        <f t="shared" si="4"/>
        <v>1300</v>
      </c>
      <c r="N92" s="27">
        <f t="shared" si="4"/>
        <v>1300</v>
      </c>
    </row>
    <row r="93" spans="1:14" ht="56.25">
      <c r="A93" s="24" t="s">
        <v>284</v>
      </c>
      <c r="B93" s="24" t="s">
        <v>285</v>
      </c>
      <c r="C93" s="24" t="s">
        <v>287</v>
      </c>
      <c r="D93" s="24" t="s">
        <v>288</v>
      </c>
      <c r="E93" s="24" t="s">
        <v>150</v>
      </c>
      <c r="F93" s="24" t="s">
        <v>149</v>
      </c>
      <c r="G93" s="25" t="s">
        <v>616</v>
      </c>
      <c r="H93" s="26" t="s">
        <v>165</v>
      </c>
      <c r="I93" s="26" t="s">
        <v>286</v>
      </c>
      <c r="J93" s="26" t="s">
        <v>617</v>
      </c>
      <c r="K93" s="26" t="s">
        <v>152</v>
      </c>
      <c r="L93" s="27">
        <v>1200</v>
      </c>
      <c r="M93" s="27">
        <v>1300</v>
      </c>
      <c r="N93" s="27">
        <v>1300</v>
      </c>
    </row>
    <row r="94" spans="1:14" ht="18.75" hidden="1">
      <c r="A94" s="24" t="s">
        <v>284</v>
      </c>
      <c r="B94" s="24" t="s">
        <v>285</v>
      </c>
      <c r="C94" s="24" t="s">
        <v>289</v>
      </c>
      <c r="D94" s="24" t="s">
        <v>290</v>
      </c>
      <c r="E94" s="24" t="s">
        <v>179</v>
      </c>
      <c r="F94" s="24" t="s">
        <v>180</v>
      </c>
      <c r="G94" s="25" t="s">
        <v>618</v>
      </c>
      <c r="H94" s="26" t="s">
        <v>165</v>
      </c>
      <c r="I94" s="26" t="s">
        <v>286</v>
      </c>
      <c r="J94" s="26" t="s">
        <v>615</v>
      </c>
      <c r="K94" s="26"/>
      <c r="L94" s="27">
        <f>L95</f>
        <v>0</v>
      </c>
      <c r="M94" s="27">
        <f t="shared" si="4"/>
        <v>0</v>
      </c>
      <c r="N94" s="27">
        <f t="shared" si="4"/>
        <v>0</v>
      </c>
    </row>
    <row r="95" spans="7:14" ht="37.5" hidden="1">
      <c r="G95" s="25" t="s">
        <v>619</v>
      </c>
      <c r="H95" s="26" t="s">
        <v>165</v>
      </c>
      <c r="I95" s="26" t="s">
        <v>286</v>
      </c>
      <c r="J95" s="26" t="s">
        <v>615</v>
      </c>
      <c r="K95" s="26" t="s">
        <v>566</v>
      </c>
      <c r="L95" s="27">
        <v>0</v>
      </c>
      <c r="M95" s="27">
        <v>0</v>
      </c>
      <c r="N95" s="27">
        <v>0</v>
      </c>
    </row>
    <row r="96" spans="7:14" ht="56.25">
      <c r="G96" s="25" t="s">
        <v>620</v>
      </c>
      <c r="H96" s="26" t="s">
        <v>165</v>
      </c>
      <c r="I96" s="26" t="s">
        <v>286</v>
      </c>
      <c r="J96" s="26" t="s">
        <v>621</v>
      </c>
      <c r="K96" s="26"/>
      <c r="L96" s="27">
        <f>L97</f>
        <v>1200</v>
      </c>
      <c r="M96" s="27">
        <f>M97</f>
        <v>1785</v>
      </c>
      <c r="N96" s="27">
        <f>N97</f>
        <v>1875</v>
      </c>
    </row>
    <row r="97" spans="7:14" ht="37.5">
      <c r="G97" s="25" t="s">
        <v>619</v>
      </c>
      <c r="H97" s="26" t="s">
        <v>165</v>
      </c>
      <c r="I97" s="26" t="s">
        <v>286</v>
      </c>
      <c r="J97" s="26" t="s">
        <v>621</v>
      </c>
      <c r="K97" s="26" t="s">
        <v>566</v>
      </c>
      <c r="L97" s="27">
        <v>1200</v>
      </c>
      <c r="M97" s="27">
        <v>1785</v>
      </c>
      <c r="N97" s="27">
        <v>1875</v>
      </c>
    </row>
    <row r="98" spans="1:14" s="18" customFormat="1" ht="18.75">
      <c r="A98" s="14" t="s">
        <v>292</v>
      </c>
      <c r="B98" s="14" t="s">
        <v>293</v>
      </c>
      <c r="C98" s="14" t="s">
        <v>148</v>
      </c>
      <c r="D98" s="14" t="s">
        <v>149</v>
      </c>
      <c r="E98" s="14" t="s">
        <v>150</v>
      </c>
      <c r="F98" s="14" t="s">
        <v>149</v>
      </c>
      <c r="G98" s="15" t="s">
        <v>293</v>
      </c>
      <c r="H98" s="16" t="s">
        <v>174</v>
      </c>
      <c r="I98" s="16" t="s">
        <v>152</v>
      </c>
      <c r="J98" s="16" t="s">
        <v>152</v>
      </c>
      <c r="K98" s="16" t="s">
        <v>152</v>
      </c>
      <c r="L98" s="17">
        <f>L102+L109+L112+L115+L99</f>
        <v>397997.5</v>
      </c>
      <c r="M98" s="17">
        <f>M102+M109+M112+M115+M99</f>
        <v>15414</v>
      </c>
      <c r="N98" s="17">
        <f>N102+N109+N112+N115+N99</f>
        <v>15418</v>
      </c>
    </row>
    <row r="99" spans="7:14" ht="18.75">
      <c r="G99" s="25" t="s">
        <v>776</v>
      </c>
      <c r="H99" s="26" t="s">
        <v>174</v>
      </c>
      <c r="I99" s="26" t="s">
        <v>151</v>
      </c>
      <c r="J99" s="26"/>
      <c r="K99" s="26"/>
      <c r="L99" s="27">
        <f aca="true" t="shared" si="5" ref="L99:N100">L100</f>
        <v>231.5</v>
      </c>
      <c r="M99" s="27">
        <f t="shared" si="5"/>
        <v>0</v>
      </c>
      <c r="N99" s="27">
        <f t="shared" si="5"/>
        <v>0</v>
      </c>
    </row>
    <row r="100" spans="7:14" ht="75">
      <c r="G100" s="25" t="s">
        <v>777</v>
      </c>
      <c r="H100" s="26" t="s">
        <v>174</v>
      </c>
      <c r="I100" s="26" t="s">
        <v>151</v>
      </c>
      <c r="J100" s="26" t="s">
        <v>779</v>
      </c>
      <c r="K100" s="26"/>
      <c r="L100" s="27">
        <f t="shared" si="5"/>
        <v>231.5</v>
      </c>
      <c r="M100" s="27">
        <f t="shared" si="5"/>
        <v>0</v>
      </c>
      <c r="N100" s="27">
        <f t="shared" si="5"/>
        <v>0</v>
      </c>
    </row>
    <row r="101" spans="7:14" ht="18.75">
      <c r="G101" s="25" t="s">
        <v>778</v>
      </c>
      <c r="H101" s="26" t="s">
        <v>174</v>
      </c>
      <c r="I101" s="26" t="s">
        <v>151</v>
      </c>
      <c r="J101" s="26" t="s">
        <v>779</v>
      </c>
      <c r="K101" s="26" t="s">
        <v>780</v>
      </c>
      <c r="L101" s="27">
        <v>231.5</v>
      </c>
      <c r="M101" s="27"/>
      <c r="N101" s="27"/>
    </row>
    <row r="102" spans="1:14" s="23" customFormat="1" ht="18.75">
      <c r="A102" s="19" t="s">
        <v>294</v>
      </c>
      <c r="B102" s="19" t="s">
        <v>295</v>
      </c>
      <c r="C102" s="19" t="s">
        <v>148</v>
      </c>
      <c r="D102" s="19" t="s">
        <v>149</v>
      </c>
      <c r="E102" s="19" t="s">
        <v>150</v>
      </c>
      <c r="F102" s="19" t="s">
        <v>149</v>
      </c>
      <c r="G102" s="20" t="s">
        <v>750</v>
      </c>
      <c r="H102" s="21" t="s">
        <v>174</v>
      </c>
      <c r="I102" s="21" t="s">
        <v>155</v>
      </c>
      <c r="J102" s="21" t="s">
        <v>152</v>
      </c>
      <c r="K102" s="21" t="s">
        <v>152</v>
      </c>
      <c r="L102" s="22">
        <f>L107</f>
        <v>11946</v>
      </c>
      <c r="M102" s="22">
        <f>M103+M105</f>
        <v>750</v>
      </c>
      <c r="N102" s="22">
        <f>N103+N105</f>
        <v>750</v>
      </c>
    </row>
    <row r="103" spans="1:14" ht="18.75" hidden="1">
      <c r="A103" s="24" t="s">
        <v>294</v>
      </c>
      <c r="B103" s="24" t="s">
        <v>295</v>
      </c>
      <c r="C103" s="24" t="s">
        <v>194</v>
      </c>
      <c r="D103" s="24" t="s">
        <v>195</v>
      </c>
      <c r="E103" s="24" t="s">
        <v>150</v>
      </c>
      <c r="F103" s="24" t="s">
        <v>149</v>
      </c>
      <c r="G103" s="25" t="s">
        <v>579</v>
      </c>
      <c r="H103" s="26" t="s">
        <v>174</v>
      </c>
      <c r="I103" s="26" t="s">
        <v>155</v>
      </c>
      <c r="J103" s="26" t="s">
        <v>635</v>
      </c>
      <c r="K103" s="26" t="s">
        <v>152</v>
      </c>
      <c r="L103" s="27">
        <f>L104</f>
        <v>0</v>
      </c>
      <c r="M103" s="27">
        <f>M104</f>
        <v>0</v>
      </c>
      <c r="N103" s="27">
        <f>N104</f>
        <v>0</v>
      </c>
    </row>
    <row r="104" spans="7:14" ht="18.75" hidden="1">
      <c r="G104" s="25" t="s">
        <v>299</v>
      </c>
      <c r="H104" s="26" t="s">
        <v>174</v>
      </c>
      <c r="I104" s="26" t="s">
        <v>155</v>
      </c>
      <c r="J104" s="26" t="s">
        <v>635</v>
      </c>
      <c r="K104" s="26" t="s">
        <v>298</v>
      </c>
      <c r="L104" s="27"/>
      <c r="M104" s="27"/>
      <c r="N104" s="27"/>
    </row>
    <row r="105" spans="7:14" ht="37.5" hidden="1">
      <c r="G105" s="25" t="s">
        <v>683</v>
      </c>
      <c r="H105" s="26" t="s">
        <v>174</v>
      </c>
      <c r="I105" s="26" t="s">
        <v>155</v>
      </c>
      <c r="J105" s="26" t="s">
        <v>682</v>
      </c>
      <c r="K105" s="26"/>
      <c r="L105" s="27">
        <f>L106</f>
        <v>750</v>
      </c>
      <c r="M105" s="27">
        <f>M106</f>
        <v>750</v>
      </c>
      <c r="N105" s="27">
        <f>N106</f>
        <v>750</v>
      </c>
    </row>
    <row r="106" spans="7:14" ht="18.75" hidden="1">
      <c r="G106" s="25" t="s">
        <v>299</v>
      </c>
      <c r="H106" s="26" t="s">
        <v>174</v>
      </c>
      <c r="I106" s="26" t="s">
        <v>155</v>
      </c>
      <c r="J106" s="26" t="s">
        <v>682</v>
      </c>
      <c r="K106" s="26" t="s">
        <v>298</v>
      </c>
      <c r="L106" s="27">
        <v>750</v>
      </c>
      <c r="M106" s="27">
        <v>750</v>
      </c>
      <c r="N106" s="27">
        <v>750</v>
      </c>
    </row>
    <row r="107" spans="7:14" ht="18.75">
      <c r="G107" s="25" t="s">
        <v>653</v>
      </c>
      <c r="H107" s="26" t="s">
        <v>174</v>
      </c>
      <c r="I107" s="26" t="s">
        <v>155</v>
      </c>
      <c r="J107" s="26" t="s">
        <v>704</v>
      </c>
      <c r="K107" s="26"/>
      <c r="L107" s="27">
        <f>L108</f>
        <v>11946</v>
      </c>
      <c r="M107" s="27">
        <f>M108</f>
        <v>1019</v>
      </c>
      <c r="N107" s="27">
        <f>N108</f>
        <v>0</v>
      </c>
    </row>
    <row r="108" spans="7:14" ht="18.75">
      <c r="G108" s="25" t="s">
        <v>654</v>
      </c>
      <c r="H108" s="26" t="s">
        <v>174</v>
      </c>
      <c r="I108" s="26" t="s">
        <v>155</v>
      </c>
      <c r="J108" s="26" t="s">
        <v>704</v>
      </c>
      <c r="K108" s="26" t="s">
        <v>298</v>
      </c>
      <c r="L108" s="27">
        <v>11946</v>
      </c>
      <c r="M108" s="27">
        <v>1019</v>
      </c>
      <c r="N108" s="27"/>
    </row>
    <row r="109" spans="1:14" s="23" customFormat="1" ht="18.75">
      <c r="A109" s="19" t="s">
        <v>296</v>
      </c>
      <c r="B109" s="19" t="s">
        <v>297</v>
      </c>
      <c r="C109" s="19" t="s">
        <v>148</v>
      </c>
      <c r="D109" s="19" t="s">
        <v>149</v>
      </c>
      <c r="E109" s="19" t="s">
        <v>150</v>
      </c>
      <c r="F109" s="19" t="s">
        <v>149</v>
      </c>
      <c r="G109" s="20" t="s">
        <v>297</v>
      </c>
      <c r="H109" s="21" t="s">
        <v>174</v>
      </c>
      <c r="I109" s="21" t="s">
        <v>175</v>
      </c>
      <c r="J109" s="21" t="s">
        <v>152</v>
      </c>
      <c r="K109" s="21" t="s">
        <v>152</v>
      </c>
      <c r="L109" s="22">
        <f aca="true" t="shared" si="6" ref="L109:N110">L110</f>
        <v>136</v>
      </c>
      <c r="M109" s="22">
        <f t="shared" si="6"/>
        <v>144</v>
      </c>
      <c r="N109" s="22">
        <f t="shared" si="6"/>
        <v>153</v>
      </c>
    </row>
    <row r="110" spans="1:14" ht="37.5">
      <c r="A110" s="24" t="s">
        <v>296</v>
      </c>
      <c r="B110" s="24" t="s">
        <v>297</v>
      </c>
      <c r="C110" s="24" t="s">
        <v>156</v>
      </c>
      <c r="D110" s="24" t="s">
        <v>157</v>
      </c>
      <c r="E110" s="24" t="s">
        <v>150</v>
      </c>
      <c r="F110" s="24" t="s">
        <v>149</v>
      </c>
      <c r="G110" s="25" t="s">
        <v>199</v>
      </c>
      <c r="H110" s="26" t="s">
        <v>174</v>
      </c>
      <c r="I110" s="26" t="s">
        <v>175</v>
      </c>
      <c r="J110" s="26" t="s">
        <v>198</v>
      </c>
      <c r="K110" s="26" t="s">
        <v>152</v>
      </c>
      <c r="L110" s="27">
        <f t="shared" si="6"/>
        <v>136</v>
      </c>
      <c r="M110" s="27">
        <f t="shared" si="6"/>
        <v>144</v>
      </c>
      <c r="N110" s="27">
        <f t="shared" si="6"/>
        <v>153</v>
      </c>
    </row>
    <row r="111" spans="1:14" ht="18.75">
      <c r="A111" s="24" t="s">
        <v>296</v>
      </c>
      <c r="B111" s="24" t="s">
        <v>297</v>
      </c>
      <c r="C111" s="24" t="s">
        <v>170</v>
      </c>
      <c r="D111" s="24" t="s">
        <v>171</v>
      </c>
      <c r="E111" s="24" t="s">
        <v>150</v>
      </c>
      <c r="F111" s="24" t="s">
        <v>149</v>
      </c>
      <c r="G111" s="25" t="s">
        <v>180</v>
      </c>
      <c r="H111" s="26" t="s">
        <v>174</v>
      </c>
      <c r="I111" s="26" t="s">
        <v>175</v>
      </c>
      <c r="J111" s="26" t="s">
        <v>198</v>
      </c>
      <c r="K111" s="26" t="s">
        <v>179</v>
      </c>
      <c r="L111" s="27">
        <v>136</v>
      </c>
      <c r="M111" s="27">
        <v>144</v>
      </c>
      <c r="N111" s="27">
        <v>153</v>
      </c>
    </row>
    <row r="112" spans="1:14" s="23" customFormat="1" ht="18.75">
      <c r="A112" s="19" t="s">
        <v>302</v>
      </c>
      <c r="B112" s="19" t="s">
        <v>303</v>
      </c>
      <c r="C112" s="19" t="s">
        <v>148</v>
      </c>
      <c r="D112" s="19" t="s">
        <v>149</v>
      </c>
      <c r="E112" s="19" t="s">
        <v>150</v>
      </c>
      <c r="F112" s="19" t="s">
        <v>149</v>
      </c>
      <c r="G112" s="20" t="s">
        <v>303</v>
      </c>
      <c r="H112" s="21" t="s">
        <v>174</v>
      </c>
      <c r="I112" s="21" t="s">
        <v>304</v>
      </c>
      <c r="J112" s="21" t="s">
        <v>152</v>
      </c>
      <c r="K112" s="21" t="s">
        <v>152</v>
      </c>
      <c r="L112" s="22">
        <f aca="true" t="shared" si="7" ref="L112:N113">L113</f>
        <v>8900</v>
      </c>
      <c r="M112" s="22">
        <f t="shared" si="7"/>
        <v>9000</v>
      </c>
      <c r="N112" s="22">
        <f t="shared" si="7"/>
        <v>9000</v>
      </c>
    </row>
    <row r="113" spans="1:14" ht="56.25">
      <c r="A113" s="24" t="s">
        <v>302</v>
      </c>
      <c r="B113" s="24" t="s">
        <v>303</v>
      </c>
      <c r="C113" s="24" t="s">
        <v>156</v>
      </c>
      <c r="D113" s="24" t="s">
        <v>157</v>
      </c>
      <c r="E113" s="24" t="s">
        <v>150</v>
      </c>
      <c r="F113" s="24" t="s">
        <v>149</v>
      </c>
      <c r="G113" s="25" t="s">
        <v>201</v>
      </c>
      <c r="H113" s="26" t="s">
        <v>174</v>
      </c>
      <c r="I113" s="26" t="s">
        <v>304</v>
      </c>
      <c r="J113" s="26" t="s">
        <v>200</v>
      </c>
      <c r="K113" s="26" t="s">
        <v>152</v>
      </c>
      <c r="L113" s="27">
        <f t="shared" si="7"/>
        <v>8900</v>
      </c>
      <c r="M113" s="27">
        <f t="shared" si="7"/>
        <v>9000</v>
      </c>
      <c r="N113" s="27">
        <f t="shared" si="7"/>
        <v>9000</v>
      </c>
    </row>
    <row r="114" spans="1:14" ht="18.75">
      <c r="A114" s="24" t="s">
        <v>302</v>
      </c>
      <c r="B114" s="24" t="s">
        <v>303</v>
      </c>
      <c r="C114" s="24" t="s">
        <v>170</v>
      </c>
      <c r="D114" s="24" t="s">
        <v>171</v>
      </c>
      <c r="E114" s="24" t="s">
        <v>161</v>
      </c>
      <c r="F114" s="24" t="s">
        <v>162</v>
      </c>
      <c r="G114" s="25" t="s">
        <v>299</v>
      </c>
      <c r="H114" s="26" t="s">
        <v>174</v>
      </c>
      <c r="I114" s="26" t="s">
        <v>304</v>
      </c>
      <c r="J114" s="26" t="s">
        <v>200</v>
      </c>
      <c r="K114" s="26" t="s">
        <v>298</v>
      </c>
      <c r="L114" s="27">
        <v>8900</v>
      </c>
      <c r="M114" s="27">
        <v>9000</v>
      </c>
      <c r="N114" s="27">
        <v>9000</v>
      </c>
    </row>
    <row r="115" spans="1:14" s="23" customFormat="1" ht="18.75">
      <c r="A115" s="19" t="s">
        <v>307</v>
      </c>
      <c r="B115" s="19" t="s">
        <v>308</v>
      </c>
      <c r="C115" s="19" t="s">
        <v>148</v>
      </c>
      <c r="D115" s="19" t="s">
        <v>149</v>
      </c>
      <c r="E115" s="19" t="s">
        <v>150</v>
      </c>
      <c r="F115" s="19" t="s">
        <v>149</v>
      </c>
      <c r="G115" s="20" t="s">
        <v>308</v>
      </c>
      <c r="H115" s="21" t="s">
        <v>174</v>
      </c>
      <c r="I115" s="21" t="s">
        <v>183</v>
      </c>
      <c r="J115" s="21" t="s">
        <v>152</v>
      </c>
      <c r="K115" s="21" t="s">
        <v>152</v>
      </c>
      <c r="L115" s="22">
        <f>L116+L123+L125+L127+L118+L121</f>
        <v>376784</v>
      </c>
      <c r="M115" s="22">
        <f>M116+M127+M118+M121</f>
        <v>5520</v>
      </c>
      <c r="N115" s="22">
        <f>N116+N127+N118+N121</f>
        <v>5515</v>
      </c>
    </row>
    <row r="116" spans="1:14" ht="37.5" hidden="1">
      <c r="A116" s="24" t="s">
        <v>307</v>
      </c>
      <c r="B116" s="24" t="s">
        <v>308</v>
      </c>
      <c r="C116" s="24" t="s">
        <v>309</v>
      </c>
      <c r="D116" s="24" t="s">
        <v>310</v>
      </c>
      <c r="E116" s="24" t="s">
        <v>150</v>
      </c>
      <c r="F116" s="24" t="s">
        <v>149</v>
      </c>
      <c r="G116" s="20" t="s">
        <v>681</v>
      </c>
      <c r="H116" s="21" t="s">
        <v>174</v>
      </c>
      <c r="I116" s="26" t="s">
        <v>183</v>
      </c>
      <c r="J116" s="26" t="s">
        <v>198</v>
      </c>
      <c r="K116" s="26" t="s">
        <v>152</v>
      </c>
      <c r="L116" s="27">
        <f>L117</f>
        <v>0</v>
      </c>
      <c r="M116" s="27">
        <f>M117</f>
        <v>0</v>
      </c>
      <c r="N116" s="27">
        <f>N117</f>
        <v>0</v>
      </c>
    </row>
    <row r="117" spans="1:14" ht="18.75" hidden="1">
      <c r="A117" s="24" t="s">
        <v>307</v>
      </c>
      <c r="B117" s="24" t="s">
        <v>308</v>
      </c>
      <c r="C117" s="24" t="s">
        <v>327</v>
      </c>
      <c r="D117" s="24" t="s">
        <v>328</v>
      </c>
      <c r="E117" s="24" t="s">
        <v>150</v>
      </c>
      <c r="F117" s="24" t="s">
        <v>149</v>
      </c>
      <c r="G117" s="25" t="s">
        <v>162</v>
      </c>
      <c r="H117" s="26" t="s">
        <v>174</v>
      </c>
      <c r="I117" s="26" t="s">
        <v>183</v>
      </c>
      <c r="J117" s="26" t="s">
        <v>198</v>
      </c>
      <c r="K117" s="26" t="s">
        <v>566</v>
      </c>
      <c r="L117" s="27"/>
      <c r="M117" s="27"/>
      <c r="N117" s="27"/>
    </row>
    <row r="118" spans="7:14" ht="13.5" customHeight="1" hidden="1">
      <c r="G118" s="25" t="s">
        <v>377</v>
      </c>
      <c r="H118" s="26" t="s">
        <v>174</v>
      </c>
      <c r="I118" s="26" t="s">
        <v>183</v>
      </c>
      <c r="J118" s="26" t="s">
        <v>376</v>
      </c>
      <c r="K118" s="26"/>
      <c r="L118" s="27">
        <f aca="true" t="shared" si="8" ref="L118:N119">L119</f>
        <v>0</v>
      </c>
      <c r="M118" s="27">
        <f t="shared" si="8"/>
        <v>0</v>
      </c>
      <c r="N118" s="27">
        <f t="shared" si="8"/>
        <v>0</v>
      </c>
    </row>
    <row r="119" spans="7:14" ht="14.25" customHeight="1" hidden="1">
      <c r="G119" s="25" t="s">
        <v>593</v>
      </c>
      <c r="H119" s="26" t="s">
        <v>174</v>
      </c>
      <c r="I119" s="26" t="s">
        <v>183</v>
      </c>
      <c r="J119" s="26" t="s">
        <v>594</v>
      </c>
      <c r="K119" s="26"/>
      <c r="L119" s="27">
        <f t="shared" si="8"/>
        <v>0</v>
      </c>
      <c r="M119" s="27">
        <f t="shared" si="8"/>
        <v>0</v>
      </c>
      <c r="N119" s="27">
        <f t="shared" si="8"/>
        <v>0</v>
      </c>
    </row>
    <row r="120" spans="7:14" ht="16.5" customHeight="1" hidden="1">
      <c r="G120" s="25" t="s">
        <v>162</v>
      </c>
      <c r="H120" s="26" t="s">
        <v>174</v>
      </c>
      <c r="I120" s="26" t="s">
        <v>183</v>
      </c>
      <c r="J120" s="26" t="s">
        <v>594</v>
      </c>
      <c r="K120" s="26" t="s">
        <v>566</v>
      </c>
      <c r="L120" s="27"/>
      <c r="M120" s="27"/>
      <c r="N120" s="27"/>
    </row>
    <row r="121" spans="7:14" ht="37.5" hidden="1">
      <c r="G121" s="25" t="s">
        <v>655</v>
      </c>
      <c r="H121" s="26" t="s">
        <v>174</v>
      </c>
      <c r="I121" s="26" t="s">
        <v>183</v>
      </c>
      <c r="J121" s="26" t="s">
        <v>656</v>
      </c>
      <c r="K121" s="26"/>
      <c r="L121" s="27">
        <f>L122</f>
        <v>0</v>
      </c>
      <c r="M121" s="27">
        <f>M122</f>
        <v>0</v>
      </c>
      <c r="N121" s="27">
        <f>N122</f>
        <v>0</v>
      </c>
    </row>
    <row r="122" spans="7:14" ht="18.75" hidden="1">
      <c r="G122" s="25" t="s">
        <v>180</v>
      </c>
      <c r="H122" s="26" t="s">
        <v>174</v>
      </c>
      <c r="I122" s="26" t="s">
        <v>183</v>
      </c>
      <c r="J122" s="26" t="s">
        <v>656</v>
      </c>
      <c r="K122" s="26" t="s">
        <v>179</v>
      </c>
      <c r="L122" s="27"/>
      <c r="M122" s="27"/>
      <c r="N122" s="27"/>
    </row>
    <row r="123" spans="7:14" ht="37.5">
      <c r="G123" s="25" t="s">
        <v>310</v>
      </c>
      <c r="H123" s="26" t="s">
        <v>174</v>
      </c>
      <c r="I123" s="26" t="s">
        <v>183</v>
      </c>
      <c r="J123" s="26" t="s">
        <v>682</v>
      </c>
      <c r="K123" s="26"/>
      <c r="L123" s="27">
        <f>L124</f>
        <v>750</v>
      </c>
      <c r="M123" s="27"/>
      <c r="N123" s="27"/>
    </row>
    <row r="124" spans="7:14" ht="18.75">
      <c r="G124" s="25" t="s">
        <v>299</v>
      </c>
      <c r="H124" s="26" t="s">
        <v>174</v>
      </c>
      <c r="I124" s="26" t="s">
        <v>183</v>
      </c>
      <c r="J124" s="26" t="s">
        <v>682</v>
      </c>
      <c r="K124" s="26" t="s">
        <v>298</v>
      </c>
      <c r="L124" s="27">
        <v>750</v>
      </c>
      <c r="M124" s="27"/>
      <c r="N124" s="27"/>
    </row>
    <row r="125" spans="7:14" ht="37.5">
      <c r="G125" s="25" t="s">
        <v>751</v>
      </c>
      <c r="H125" s="26" t="s">
        <v>174</v>
      </c>
      <c r="I125" s="26" t="s">
        <v>183</v>
      </c>
      <c r="J125" s="26" t="s">
        <v>752</v>
      </c>
      <c r="K125" s="26"/>
      <c r="L125" s="27">
        <f>L126</f>
        <v>366619</v>
      </c>
      <c r="M125" s="27"/>
      <c r="N125" s="27"/>
    </row>
    <row r="126" spans="7:14" ht="18.75">
      <c r="G126" s="25" t="s">
        <v>544</v>
      </c>
      <c r="H126" s="26" t="s">
        <v>174</v>
      </c>
      <c r="I126" s="26" t="s">
        <v>183</v>
      </c>
      <c r="J126" s="26" t="s">
        <v>752</v>
      </c>
      <c r="K126" s="26" t="s">
        <v>753</v>
      </c>
      <c r="L126" s="27">
        <v>366619</v>
      </c>
      <c r="M126" s="27"/>
      <c r="N126" s="27"/>
    </row>
    <row r="127" spans="1:14" ht="18.75">
      <c r="A127" s="24" t="s">
        <v>307</v>
      </c>
      <c r="B127" s="24" t="s">
        <v>308</v>
      </c>
      <c r="C127" s="24" t="s">
        <v>194</v>
      </c>
      <c r="D127" s="24" t="s">
        <v>195</v>
      </c>
      <c r="E127" s="24" t="s">
        <v>150</v>
      </c>
      <c r="F127" s="24" t="s">
        <v>149</v>
      </c>
      <c r="G127" s="25" t="s">
        <v>311</v>
      </c>
      <c r="H127" s="26" t="s">
        <v>174</v>
      </c>
      <c r="I127" s="26" t="s">
        <v>183</v>
      </c>
      <c r="J127" s="26" t="s">
        <v>322</v>
      </c>
      <c r="K127" s="26" t="s">
        <v>152</v>
      </c>
      <c r="L127" s="27">
        <f>L132+L129+L130</f>
        <v>9415</v>
      </c>
      <c r="M127" s="27">
        <f>M132+M129+M130</f>
        <v>5520</v>
      </c>
      <c r="N127" s="27">
        <f>N132+N129+N130</f>
        <v>5515</v>
      </c>
    </row>
    <row r="128" spans="7:14" ht="37.5">
      <c r="G128" s="25" t="s">
        <v>510</v>
      </c>
      <c r="H128" s="26" t="s">
        <v>174</v>
      </c>
      <c r="I128" s="26" t="s">
        <v>183</v>
      </c>
      <c r="J128" s="26" t="s">
        <v>511</v>
      </c>
      <c r="K128" s="26"/>
      <c r="L128" s="27">
        <f>L129</f>
        <v>1110</v>
      </c>
      <c r="M128" s="27">
        <f>M129</f>
        <v>1215</v>
      </c>
      <c r="N128" s="27">
        <f>N129</f>
        <v>1215</v>
      </c>
    </row>
    <row r="129" spans="7:14" ht="18.75">
      <c r="G129" s="25" t="s">
        <v>162</v>
      </c>
      <c r="H129" s="26" t="s">
        <v>174</v>
      </c>
      <c r="I129" s="26" t="s">
        <v>183</v>
      </c>
      <c r="J129" s="26" t="s">
        <v>511</v>
      </c>
      <c r="K129" s="26" t="s">
        <v>566</v>
      </c>
      <c r="L129" s="27">
        <v>1110</v>
      </c>
      <c r="M129" s="27">
        <v>1215</v>
      </c>
      <c r="N129" s="27">
        <v>1215</v>
      </c>
    </row>
    <row r="130" spans="7:14" ht="37.5">
      <c r="G130" s="25" t="s">
        <v>206</v>
      </c>
      <c r="H130" s="26" t="s">
        <v>174</v>
      </c>
      <c r="I130" s="26" t="s">
        <v>183</v>
      </c>
      <c r="J130" s="26" t="s">
        <v>207</v>
      </c>
      <c r="K130" s="26"/>
      <c r="L130" s="27">
        <f>L131</f>
        <v>8005</v>
      </c>
      <c r="M130" s="27">
        <f>M131</f>
        <v>4005</v>
      </c>
      <c r="N130" s="27">
        <f>N131</f>
        <v>4000</v>
      </c>
    </row>
    <row r="131" spans="7:14" ht="18.75">
      <c r="G131" s="25" t="s">
        <v>306</v>
      </c>
      <c r="H131" s="26" t="s">
        <v>174</v>
      </c>
      <c r="I131" s="26" t="s">
        <v>183</v>
      </c>
      <c r="J131" s="26" t="s">
        <v>207</v>
      </c>
      <c r="K131" s="26" t="s">
        <v>305</v>
      </c>
      <c r="L131" s="27">
        <v>8005</v>
      </c>
      <c r="M131" s="27">
        <v>4005</v>
      </c>
      <c r="N131" s="27">
        <v>4000</v>
      </c>
    </row>
    <row r="132" spans="1:14" ht="37.5">
      <c r="A132" s="24" t="s">
        <v>307</v>
      </c>
      <c r="B132" s="24" t="s">
        <v>308</v>
      </c>
      <c r="C132" s="24" t="s">
        <v>336</v>
      </c>
      <c r="D132" s="24" t="s">
        <v>337</v>
      </c>
      <c r="E132" s="24" t="s">
        <v>150</v>
      </c>
      <c r="F132" s="24" t="s">
        <v>149</v>
      </c>
      <c r="G132" s="25" t="s">
        <v>202</v>
      </c>
      <c r="H132" s="26" t="s">
        <v>174</v>
      </c>
      <c r="I132" s="26" t="s">
        <v>183</v>
      </c>
      <c r="J132" s="26" t="s">
        <v>203</v>
      </c>
      <c r="K132" s="26" t="s">
        <v>152</v>
      </c>
      <c r="L132" s="27">
        <f>L133</f>
        <v>300</v>
      </c>
      <c r="M132" s="27">
        <f>M133</f>
        <v>300</v>
      </c>
      <c r="N132" s="27">
        <f>N133</f>
        <v>300</v>
      </c>
    </row>
    <row r="133" spans="1:14" ht="18.75">
      <c r="A133" s="24" t="s">
        <v>296</v>
      </c>
      <c r="B133" s="24" t="s">
        <v>297</v>
      </c>
      <c r="C133" s="24" t="s">
        <v>170</v>
      </c>
      <c r="D133" s="24" t="s">
        <v>171</v>
      </c>
      <c r="E133" s="24" t="s">
        <v>150</v>
      </c>
      <c r="F133" s="24" t="s">
        <v>149</v>
      </c>
      <c r="G133" s="25" t="s">
        <v>162</v>
      </c>
      <c r="H133" s="26" t="s">
        <v>174</v>
      </c>
      <c r="I133" s="26" t="s">
        <v>183</v>
      </c>
      <c r="J133" s="26" t="s">
        <v>203</v>
      </c>
      <c r="K133" s="26" t="s">
        <v>566</v>
      </c>
      <c r="L133" s="27">
        <v>300</v>
      </c>
      <c r="M133" s="27">
        <v>300</v>
      </c>
      <c r="N133" s="27">
        <v>300</v>
      </c>
    </row>
    <row r="134" spans="1:14" s="18" customFormat="1" ht="18.75">
      <c r="A134" s="14" t="s">
        <v>340</v>
      </c>
      <c r="B134" s="14" t="s">
        <v>341</v>
      </c>
      <c r="C134" s="14" t="s">
        <v>148</v>
      </c>
      <c r="D134" s="14" t="s">
        <v>149</v>
      </c>
      <c r="E134" s="14" t="s">
        <v>150</v>
      </c>
      <c r="F134" s="14" t="s">
        <v>149</v>
      </c>
      <c r="G134" s="15" t="s">
        <v>341</v>
      </c>
      <c r="H134" s="16" t="s">
        <v>175</v>
      </c>
      <c r="I134" s="26"/>
      <c r="J134" s="16" t="s">
        <v>152</v>
      </c>
      <c r="K134" s="16" t="s">
        <v>152</v>
      </c>
      <c r="L134" s="17">
        <f>L135+L163+L200+L207</f>
        <v>95822.3</v>
      </c>
      <c r="M134" s="17">
        <f>M135+M163+M200+M207</f>
        <v>26506</v>
      </c>
      <c r="N134" s="17">
        <f>N135+N163+N200+N207</f>
        <v>26429</v>
      </c>
    </row>
    <row r="135" spans="1:14" s="23" customFormat="1" ht="18.75">
      <c r="A135" s="19" t="s">
        <v>342</v>
      </c>
      <c r="B135" s="19" t="s">
        <v>343</v>
      </c>
      <c r="C135" s="19" t="s">
        <v>148</v>
      </c>
      <c r="D135" s="19" t="s">
        <v>149</v>
      </c>
      <c r="E135" s="19" t="s">
        <v>150</v>
      </c>
      <c r="F135" s="19" t="s">
        <v>149</v>
      </c>
      <c r="G135" s="20" t="s">
        <v>343</v>
      </c>
      <c r="H135" s="21" t="s">
        <v>175</v>
      </c>
      <c r="I135" s="21" t="s">
        <v>151</v>
      </c>
      <c r="J135" s="21" t="s">
        <v>152</v>
      </c>
      <c r="K135" s="21" t="s">
        <v>152</v>
      </c>
      <c r="L135" s="22">
        <f>L156+L160+L151+L136</f>
        <v>28641.1</v>
      </c>
      <c r="M135" s="22">
        <f>M156+M160+M151+M136</f>
        <v>16900</v>
      </c>
      <c r="N135" s="22">
        <f>N156+N160+N151+N136</f>
        <v>16900</v>
      </c>
    </row>
    <row r="136" spans="1:14" s="23" customFormat="1" ht="18.75" hidden="1">
      <c r="A136" s="19"/>
      <c r="B136" s="19"/>
      <c r="C136" s="19"/>
      <c r="D136" s="19"/>
      <c r="E136" s="19"/>
      <c r="F136" s="19"/>
      <c r="G136" s="20" t="s">
        <v>527</v>
      </c>
      <c r="H136" s="21" t="s">
        <v>175</v>
      </c>
      <c r="I136" s="21" t="s">
        <v>151</v>
      </c>
      <c r="J136" s="21" t="s">
        <v>528</v>
      </c>
      <c r="K136" s="21"/>
      <c r="L136" s="27">
        <f>L137+L144</f>
        <v>0</v>
      </c>
      <c r="M136" s="27">
        <f>M137+M144</f>
        <v>0</v>
      </c>
      <c r="N136" s="27">
        <f>N137+N144</f>
        <v>0</v>
      </c>
    </row>
    <row r="137" spans="1:14" s="23" customFormat="1" ht="37.5" hidden="1">
      <c r="A137" s="19"/>
      <c r="B137" s="19"/>
      <c r="C137" s="19"/>
      <c r="D137" s="19"/>
      <c r="E137" s="19"/>
      <c r="F137" s="19"/>
      <c r="G137" s="25" t="s">
        <v>539</v>
      </c>
      <c r="H137" s="26" t="s">
        <v>175</v>
      </c>
      <c r="I137" s="21" t="s">
        <v>151</v>
      </c>
      <c r="J137" s="26" t="s">
        <v>542</v>
      </c>
      <c r="K137" s="21"/>
      <c r="L137" s="27">
        <f>L138+L140+L142</f>
        <v>0</v>
      </c>
      <c r="M137" s="27">
        <f>M138+M140+M142</f>
        <v>0</v>
      </c>
      <c r="N137" s="27">
        <f>N138+N140+N142</f>
        <v>0</v>
      </c>
    </row>
    <row r="138" spans="1:14" s="23" customFormat="1" ht="37.5" hidden="1">
      <c r="A138" s="19"/>
      <c r="B138" s="19"/>
      <c r="C138" s="19"/>
      <c r="D138" s="19"/>
      <c r="E138" s="19"/>
      <c r="F138" s="19"/>
      <c r="G138" s="25" t="s">
        <v>531</v>
      </c>
      <c r="H138" s="26" t="s">
        <v>175</v>
      </c>
      <c r="I138" s="21" t="s">
        <v>151</v>
      </c>
      <c r="J138" s="26" t="s">
        <v>529</v>
      </c>
      <c r="K138" s="26"/>
      <c r="L138" s="27">
        <f>L139</f>
        <v>0</v>
      </c>
      <c r="M138" s="27">
        <f>M139</f>
        <v>0</v>
      </c>
      <c r="N138" s="27">
        <f>N139</f>
        <v>0</v>
      </c>
    </row>
    <row r="139" spans="1:14" s="23" customFormat="1" ht="18.75" hidden="1">
      <c r="A139" s="19"/>
      <c r="B139" s="19"/>
      <c r="C139" s="19"/>
      <c r="D139" s="19"/>
      <c r="E139" s="19"/>
      <c r="F139" s="19"/>
      <c r="G139" s="25" t="s">
        <v>299</v>
      </c>
      <c r="H139" s="26" t="s">
        <v>175</v>
      </c>
      <c r="I139" s="21" t="s">
        <v>151</v>
      </c>
      <c r="J139" s="26" t="s">
        <v>529</v>
      </c>
      <c r="K139" s="26" t="s">
        <v>298</v>
      </c>
      <c r="L139" s="27"/>
      <c r="M139" s="27"/>
      <c r="N139" s="27"/>
    </row>
    <row r="140" spans="1:14" s="23" customFormat="1" ht="37.5" hidden="1">
      <c r="A140" s="19"/>
      <c r="B140" s="19"/>
      <c r="C140" s="19"/>
      <c r="D140" s="19"/>
      <c r="E140" s="19"/>
      <c r="F140" s="19"/>
      <c r="G140" s="25" t="s">
        <v>532</v>
      </c>
      <c r="H140" s="26" t="s">
        <v>175</v>
      </c>
      <c r="I140" s="21" t="s">
        <v>151</v>
      </c>
      <c r="J140" s="26" t="s">
        <v>533</v>
      </c>
      <c r="K140" s="21"/>
      <c r="L140" s="27">
        <f>L141</f>
        <v>0</v>
      </c>
      <c r="M140" s="27">
        <f>M141</f>
        <v>0</v>
      </c>
      <c r="N140" s="27">
        <f>N141</f>
        <v>0</v>
      </c>
    </row>
    <row r="141" spans="1:14" s="23" customFormat="1" ht="18.75" hidden="1">
      <c r="A141" s="19"/>
      <c r="B141" s="19"/>
      <c r="C141" s="19"/>
      <c r="D141" s="19"/>
      <c r="E141" s="19"/>
      <c r="F141" s="19"/>
      <c r="G141" s="25" t="s">
        <v>299</v>
      </c>
      <c r="H141" s="26" t="s">
        <v>175</v>
      </c>
      <c r="I141" s="21" t="s">
        <v>151</v>
      </c>
      <c r="J141" s="26" t="s">
        <v>533</v>
      </c>
      <c r="K141" s="26" t="s">
        <v>298</v>
      </c>
      <c r="L141" s="27"/>
      <c r="M141" s="27"/>
      <c r="N141" s="27"/>
    </row>
    <row r="142" spans="1:14" s="23" customFormat="1" ht="37.5" hidden="1">
      <c r="A142" s="19"/>
      <c r="B142" s="19"/>
      <c r="C142" s="19"/>
      <c r="D142" s="19"/>
      <c r="E142" s="19"/>
      <c r="F142" s="19"/>
      <c r="G142" s="25" t="s">
        <v>534</v>
      </c>
      <c r="H142" s="26" t="s">
        <v>175</v>
      </c>
      <c r="I142" s="21" t="s">
        <v>151</v>
      </c>
      <c r="J142" s="26" t="s">
        <v>535</v>
      </c>
      <c r="K142" s="21"/>
      <c r="L142" s="27">
        <f>L143</f>
        <v>0</v>
      </c>
      <c r="M142" s="27">
        <f>M143</f>
        <v>0</v>
      </c>
      <c r="N142" s="27">
        <f>N143</f>
        <v>0</v>
      </c>
    </row>
    <row r="143" spans="1:14" s="23" customFormat="1" ht="18.75" hidden="1">
      <c r="A143" s="19"/>
      <c r="B143" s="19"/>
      <c r="C143" s="19"/>
      <c r="D143" s="19"/>
      <c r="E143" s="19"/>
      <c r="F143" s="19"/>
      <c r="G143" s="25" t="s">
        <v>299</v>
      </c>
      <c r="H143" s="26" t="s">
        <v>175</v>
      </c>
      <c r="I143" s="21" t="s">
        <v>151</v>
      </c>
      <c r="J143" s="26" t="s">
        <v>535</v>
      </c>
      <c r="K143" s="26" t="s">
        <v>298</v>
      </c>
      <c r="L143" s="27"/>
      <c r="M143" s="27"/>
      <c r="N143" s="27"/>
    </row>
    <row r="144" spans="1:14" s="23" customFormat="1" ht="37.5" hidden="1">
      <c r="A144" s="19"/>
      <c r="B144" s="19"/>
      <c r="C144" s="19"/>
      <c r="D144" s="19"/>
      <c r="E144" s="19"/>
      <c r="F144" s="19"/>
      <c r="G144" s="25" t="s">
        <v>540</v>
      </c>
      <c r="H144" s="26" t="s">
        <v>175</v>
      </c>
      <c r="I144" s="21" t="s">
        <v>151</v>
      </c>
      <c r="J144" s="26" t="s">
        <v>541</v>
      </c>
      <c r="K144" s="26"/>
      <c r="L144" s="27">
        <f>L145+L147+L149</f>
        <v>0</v>
      </c>
      <c r="M144" s="27">
        <f>M145+M147+M149</f>
        <v>0</v>
      </c>
      <c r="N144" s="27">
        <f>N145+N147+N149</f>
        <v>0</v>
      </c>
    </row>
    <row r="145" spans="1:14" s="23" customFormat="1" ht="37.5" hidden="1">
      <c r="A145" s="19"/>
      <c r="B145" s="19"/>
      <c r="C145" s="19"/>
      <c r="D145" s="19"/>
      <c r="E145" s="19"/>
      <c r="F145" s="19"/>
      <c r="G145" s="25" t="s">
        <v>536</v>
      </c>
      <c r="H145" s="26" t="s">
        <v>175</v>
      </c>
      <c r="I145" s="21" t="s">
        <v>151</v>
      </c>
      <c r="J145" s="26" t="s">
        <v>530</v>
      </c>
      <c r="K145" s="21"/>
      <c r="L145" s="27">
        <f>L146</f>
        <v>0</v>
      </c>
      <c r="M145" s="27">
        <f>M146</f>
        <v>0</v>
      </c>
      <c r="N145" s="27">
        <f>N146</f>
        <v>0</v>
      </c>
    </row>
    <row r="146" spans="1:14" s="23" customFormat="1" ht="18.75" hidden="1">
      <c r="A146" s="19"/>
      <c r="B146" s="19"/>
      <c r="C146" s="19"/>
      <c r="D146" s="19"/>
      <c r="E146" s="19"/>
      <c r="F146" s="19"/>
      <c r="G146" s="25" t="s">
        <v>299</v>
      </c>
      <c r="H146" s="26" t="s">
        <v>175</v>
      </c>
      <c r="I146" s="21" t="s">
        <v>151</v>
      </c>
      <c r="J146" s="26" t="s">
        <v>530</v>
      </c>
      <c r="K146" s="26" t="s">
        <v>566</v>
      </c>
      <c r="L146" s="27"/>
      <c r="M146" s="27"/>
      <c r="N146" s="27"/>
    </row>
    <row r="147" spans="1:14" s="23" customFormat="1" ht="37.5" hidden="1">
      <c r="A147" s="19"/>
      <c r="B147" s="19"/>
      <c r="C147" s="19"/>
      <c r="D147" s="19"/>
      <c r="E147" s="19"/>
      <c r="F147" s="19"/>
      <c r="G147" s="25" t="s">
        <v>547</v>
      </c>
      <c r="H147" s="26" t="s">
        <v>175</v>
      </c>
      <c r="I147" s="21" t="s">
        <v>151</v>
      </c>
      <c r="J147" s="26" t="s">
        <v>537</v>
      </c>
      <c r="K147" s="26"/>
      <c r="L147" s="27">
        <f>L148</f>
        <v>0</v>
      </c>
      <c r="M147" s="27">
        <f>M148</f>
        <v>0</v>
      </c>
      <c r="N147" s="27">
        <f>N148</f>
        <v>0</v>
      </c>
    </row>
    <row r="148" spans="1:14" s="23" customFormat="1" ht="18.75" hidden="1">
      <c r="A148" s="19"/>
      <c r="B148" s="19"/>
      <c r="C148" s="19"/>
      <c r="D148" s="19"/>
      <c r="E148" s="19"/>
      <c r="F148" s="19"/>
      <c r="G148" s="25" t="s">
        <v>299</v>
      </c>
      <c r="H148" s="26" t="s">
        <v>175</v>
      </c>
      <c r="I148" s="21" t="s">
        <v>151</v>
      </c>
      <c r="J148" s="26" t="s">
        <v>537</v>
      </c>
      <c r="K148" s="26" t="s">
        <v>305</v>
      </c>
      <c r="L148" s="27"/>
      <c r="M148" s="27"/>
      <c r="N148" s="27"/>
    </row>
    <row r="149" spans="1:14" s="23" customFormat="1" ht="37.5" hidden="1">
      <c r="A149" s="19"/>
      <c r="B149" s="19"/>
      <c r="C149" s="19"/>
      <c r="D149" s="19"/>
      <c r="E149" s="19"/>
      <c r="F149" s="19"/>
      <c r="G149" s="25" t="s">
        <v>548</v>
      </c>
      <c r="H149" s="26" t="s">
        <v>175</v>
      </c>
      <c r="I149" s="21" t="s">
        <v>151</v>
      </c>
      <c r="J149" s="26" t="s">
        <v>538</v>
      </c>
      <c r="K149" s="26"/>
      <c r="L149" s="27">
        <f>L150</f>
        <v>0</v>
      </c>
      <c r="M149" s="27">
        <f>M150</f>
        <v>0</v>
      </c>
      <c r="N149" s="27">
        <f>N150</f>
        <v>0</v>
      </c>
    </row>
    <row r="150" spans="1:14" s="23" customFormat="1" ht="18.75" hidden="1">
      <c r="A150" s="19"/>
      <c r="B150" s="19"/>
      <c r="C150" s="19"/>
      <c r="D150" s="19"/>
      <c r="E150" s="19"/>
      <c r="F150" s="19"/>
      <c r="G150" s="25" t="s">
        <v>299</v>
      </c>
      <c r="H150" s="26" t="s">
        <v>175</v>
      </c>
      <c r="I150" s="21" t="s">
        <v>151</v>
      </c>
      <c r="J150" s="26" t="s">
        <v>538</v>
      </c>
      <c r="K150" s="26" t="s">
        <v>298</v>
      </c>
      <c r="L150" s="27"/>
      <c r="M150" s="22"/>
      <c r="N150" s="22"/>
    </row>
    <row r="151" spans="1:14" s="23" customFormat="1" ht="18.75">
      <c r="A151" s="19"/>
      <c r="B151" s="19"/>
      <c r="C151" s="19"/>
      <c r="D151" s="19"/>
      <c r="E151" s="19"/>
      <c r="F151" s="19"/>
      <c r="G151" s="20" t="s">
        <v>205</v>
      </c>
      <c r="H151" s="21" t="s">
        <v>175</v>
      </c>
      <c r="I151" s="21" t="s">
        <v>151</v>
      </c>
      <c r="J151" s="21" t="s">
        <v>725</v>
      </c>
      <c r="K151" s="21"/>
      <c r="L151" s="22">
        <f>L152+L155</f>
        <v>1741.1</v>
      </c>
      <c r="M151" s="22">
        <f>M152+M155</f>
        <v>0</v>
      </c>
      <c r="N151" s="22">
        <f>N152+N155</f>
        <v>0</v>
      </c>
    </row>
    <row r="152" spans="1:14" s="23" customFormat="1" ht="56.25">
      <c r="A152" s="19"/>
      <c r="B152" s="19"/>
      <c r="C152" s="19"/>
      <c r="D152" s="19"/>
      <c r="E152" s="19"/>
      <c r="F152" s="19"/>
      <c r="G152" s="25" t="s">
        <v>212</v>
      </c>
      <c r="H152" s="21" t="s">
        <v>175</v>
      </c>
      <c r="I152" s="21" t="s">
        <v>151</v>
      </c>
      <c r="J152" s="21" t="s">
        <v>726</v>
      </c>
      <c r="K152" s="21"/>
      <c r="L152" s="22">
        <f>L153</f>
        <v>1741.1</v>
      </c>
      <c r="M152" s="22">
        <f>M153</f>
        <v>0</v>
      </c>
      <c r="N152" s="22">
        <f>N153</f>
        <v>0</v>
      </c>
    </row>
    <row r="153" spans="7:14" ht="18.75">
      <c r="G153" s="25" t="s">
        <v>299</v>
      </c>
      <c r="H153" s="26" t="s">
        <v>175</v>
      </c>
      <c r="I153" s="26" t="s">
        <v>151</v>
      </c>
      <c r="J153" s="26" t="s">
        <v>726</v>
      </c>
      <c r="K153" s="26" t="s">
        <v>298</v>
      </c>
      <c r="L153" s="27">
        <v>1741.1</v>
      </c>
      <c r="M153" s="27"/>
      <c r="N153" s="27"/>
    </row>
    <row r="154" spans="7:14" ht="56.25" hidden="1">
      <c r="G154" s="25" t="s">
        <v>636</v>
      </c>
      <c r="H154" s="26" t="s">
        <v>175</v>
      </c>
      <c r="I154" s="26" t="s">
        <v>0</v>
      </c>
      <c r="J154" s="26" t="s">
        <v>637</v>
      </c>
      <c r="K154" s="26"/>
      <c r="L154" s="27">
        <f>L155</f>
        <v>0</v>
      </c>
      <c r="M154" s="27">
        <f>M155</f>
        <v>0</v>
      </c>
      <c r="N154" s="27">
        <f>N155</f>
        <v>0</v>
      </c>
    </row>
    <row r="155" spans="7:14" ht="18.75" hidden="1">
      <c r="G155" s="25" t="s">
        <v>180</v>
      </c>
      <c r="H155" s="26" t="s">
        <v>175</v>
      </c>
      <c r="I155" s="26" t="s">
        <v>1</v>
      </c>
      <c r="J155" s="26" t="s">
        <v>637</v>
      </c>
      <c r="K155" s="26" t="s">
        <v>305</v>
      </c>
      <c r="L155" s="27"/>
      <c r="M155" s="27"/>
      <c r="N155" s="27"/>
    </row>
    <row r="156" spans="1:14" ht="56.25" hidden="1">
      <c r="A156" s="24" t="s">
        <v>342</v>
      </c>
      <c r="B156" s="24" t="s">
        <v>343</v>
      </c>
      <c r="C156" s="24" t="s">
        <v>194</v>
      </c>
      <c r="D156" s="24" t="s">
        <v>195</v>
      </c>
      <c r="E156" s="24" t="s">
        <v>150</v>
      </c>
      <c r="F156" s="24" t="s">
        <v>149</v>
      </c>
      <c r="G156" s="25" t="s">
        <v>636</v>
      </c>
      <c r="H156" s="26" t="s">
        <v>175</v>
      </c>
      <c r="I156" s="26" t="s">
        <v>2</v>
      </c>
      <c r="J156" s="26" t="s">
        <v>638</v>
      </c>
      <c r="K156" s="26" t="s">
        <v>152</v>
      </c>
      <c r="L156" s="27">
        <f>L157</f>
        <v>0</v>
      </c>
      <c r="M156" s="27">
        <f>M157</f>
        <v>0</v>
      </c>
      <c r="N156" s="27">
        <f>N157</f>
        <v>0</v>
      </c>
    </row>
    <row r="157" spans="1:14" ht="18.75" hidden="1">
      <c r="A157" s="24" t="s">
        <v>307</v>
      </c>
      <c r="B157" s="24" t="s">
        <v>308</v>
      </c>
      <c r="C157" s="24" t="s">
        <v>338</v>
      </c>
      <c r="D157" s="24" t="s">
        <v>339</v>
      </c>
      <c r="E157" s="24" t="s">
        <v>305</v>
      </c>
      <c r="F157" s="24" t="s">
        <v>306</v>
      </c>
      <c r="G157" s="25" t="s">
        <v>306</v>
      </c>
      <c r="H157" s="26" t="s">
        <v>175</v>
      </c>
      <c r="I157" s="26" t="s">
        <v>3</v>
      </c>
      <c r="J157" s="26" t="s">
        <v>638</v>
      </c>
      <c r="K157" s="26" t="s">
        <v>305</v>
      </c>
      <c r="L157" s="27"/>
      <c r="M157" s="27"/>
      <c r="N157" s="27"/>
    </row>
    <row r="158" spans="7:14" ht="18.75" hidden="1">
      <c r="G158" s="25" t="s">
        <v>567</v>
      </c>
      <c r="H158" s="26" t="s">
        <v>175</v>
      </c>
      <c r="I158" s="26" t="s">
        <v>4</v>
      </c>
      <c r="J158" s="26" t="s">
        <v>568</v>
      </c>
      <c r="K158" s="26"/>
      <c r="L158" s="27">
        <f>L159</f>
        <v>0</v>
      </c>
      <c r="M158" s="27">
        <f>M159</f>
        <v>0</v>
      </c>
      <c r="N158" s="27">
        <f>N159</f>
        <v>0</v>
      </c>
    </row>
    <row r="159" spans="7:14" ht="18.75" hidden="1">
      <c r="G159" s="25" t="s">
        <v>306</v>
      </c>
      <c r="H159" s="26" t="s">
        <v>175</v>
      </c>
      <c r="I159" s="26" t="s">
        <v>5</v>
      </c>
      <c r="J159" s="26" t="s">
        <v>568</v>
      </c>
      <c r="K159" s="26" t="s">
        <v>305</v>
      </c>
      <c r="L159" s="27"/>
      <c r="M159" s="27"/>
      <c r="N159" s="27"/>
    </row>
    <row r="160" spans="7:14" ht="18.75">
      <c r="G160" s="25" t="s">
        <v>311</v>
      </c>
      <c r="H160" s="26" t="s">
        <v>175</v>
      </c>
      <c r="I160" s="26" t="s">
        <v>151</v>
      </c>
      <c r="J160" s="26" t="s">
        <v>322</v>
      </c>
      <c r="K160" s="26"/>
      <c r="L160" s="27">
        <f aca="true" t="shared" si="9" ref="L160:N161">L161</f>
        <v>26900</v>
      </c>
      <c r="M160" s="27">
        <f t="shared" si="9"/>
        <v>16900</v>
      </c>
      <c r="N160" s="27">
        <f t="shared" si="9"/>
        <v>16900</v>
      </c>
    </row>
    <row r="161" spans="1:14" ht="37.5">
      <c r="A161" s="24" t="s">
        <v>342</v>
      </c>
      <c r="B161" s="24" t="s">
        <v>343</v>
      </c>
      <c r="C161" s="24" t="s">
        <v>344</v>
      </c>
      <c r="D161" s="24" t="s">
        <v>345</v>
      </c>
      <c r="E161" s="24" t="s">
        <v>150</v>
      </c>
      <c r="F161" s="24" t="s">
        <v>149</v>
      </c>
      <c r="G161" s="25" t="s">
        <v>206</v>
      </c>
      <c r="H161" s="26" t="s">
        <v>175</v>
      </c>
      <c r="I161" s="26" t="s">
        <v>151</v>
      </c>
      <c r="J161" s="26" t="s">
        <v>207</v>
      </c>
      <c r="K161" s="26" t="s">
        <v>152</v>
      </c>
      <c r="L161" s="27">
        <f t="shared" si="9"/>
        <v>26900</v>
      </c>
      <c r="M161" s="27">
        <f t="shared" si="9"/>
        <v>16900</v>
      </c>
      <c r="N161" s="27">
        <f t="shared" si="9"/>
        <v>16900</v>
      </c>
    </row>
    <row r="162" spans="1:14" ht="18.75">
      <c r="A162" s="24" t="s">
        <v>342</v>
      </c>
      <c r="B162" s="24" t="s">
        <v>343</v>
      </c>
      <c r="C162" s="24" t="s">
        <v>344</v>
      </c>
      <c r="D162" s="24" t="s">
        <v>345</v>
      </c>
      <c r="E162" s="24" t="s">
        <v>305</v>
      </c>
      <c r="F162" s="24" t="s">
        <v>306</v>
      </c>
      <c r="G162" s="25" t="s">
        <v>306</v>
      </c>
      <c r="H162" s="26" t="s">
        <v>175</v>
      </c>
      <c r="I162" s="26" t="s">
        <v>151</v>
      </c>
      <c r="J162" s="26" t="s">
        <v>207</v>
      </c>
      <c r="K162" s="26" t="s">
        <v>305</v>
      </c>
      <c r="L162" s="27">
        <v>26900</v>
      </c>
      <c r="M162" s="27">
        <v>16900</v>
      </c>
      <c r="N162" s="27">
        <v>16900</v>
      </c>
    </row>
    <row r="163" spans="1:14" s="23" customFormat="1" ht="18.75">
      <c r="A163" s="19" t="s">
        <v>346</v>
      </c>
      <c r="B163" s="19" t="s">
        <v>347</v>
      </c>
      <c r="C163" s="19" t="s">
        <v>148</v>
      </c>
      <c r="D163" s="19" t="s">
        <v>149</v>
      </c>
      <c r="E163" s="19" t="s">
        <v>150</v>
      </c>
      <c r="F163" s="19" t="s">
        <v>149</v>
      </c>
      <c r="G163" s="20" t="s">
        <v>347</v>
      </c>
      <c r="H163" s="21" t="s">
        <v>175</v>
      </c>
      <c r="I163" s="21" t="s">
        <v>155</v>
      </c>
      <c r="J163" s="21" t="s">
        <v>152</v>
      </c>
      <c r="K163" s="21" t="s">
        <v>152</v>
      </c>
      <c r="L163" s="22">
        <f>L164+L175+L180+L182+L184</f>
        <v>64821</v>
      </c>
      <c r="M163" s="22">
        <f>M164+M175+M180+M182+M184</f>
        <v>6980</v>
      </c>
      <c r="N163" s="22">
        <f>N164+N175+N180+N182+N184</f>
        <v>6980</v>
      </c>
    </row>
    <row r="164" spans="1:14" ht="18.75">
      <c r="A164" s="24" t="s">
        <v>346</v>
      </c>
      <c r="B164" s="24" t="s">
        <v>347</v>
      </c>
      <c r="C164" s="24" t="s">
        <v>348</v>
      </c>
      <c r="D164" s="24" t="s">
        <v>99</v>
      </c>
      <c r="E164" s="24" t="s">
        <v>150</v>
      </c>
      <c r="F164" s="24" t="s">
        <v>149</v>
      </c>
      <c r="G164" s="25" t="s">
        <v>99</v>
      </c>
      <c r="H164" s="26" t="s">
        <v>175</v>
      </c>
      <c r="I164" s="26" t="s">
        <v>155</v>
      </c>
      <c r="J164" s="26" t="s">
        <v>727</v>
      </c>
      <c r="K164" s="26" t="s">
        <v>152</v>
      </c>
      <c r="L164" s="27">
        <f>L165+L167+L169+L173+L171</f>
        <v>42241</v>
      </c>
      <c r="M164" s="27">
        <f>M165+M167+M169+M173+M171</f>
        <v>400</v>
      </c>
      <c r="N164" s="27">
        <f>N165+N167+N169+N173+N171</f>
        <v>400</v>
      </c>
    </row>
    <row r="165" spans="7:14" ht="56.25">
      <c r="G165" s="25" t="s">
        <v>209</v>
      </c>
      <c r="H165" s="26" t="s">
        <v>175</v>
      </c>
      <c r="I165" s="26" t="s">
        <v>155</v>
      </c>
      <c r="J165" s="26" t="s">
        <v>707</v>
      </c>
      <c r="K165" s="26"/>
      <c r="L165" s="27">
        <f>L166</f>
        <v>38371.3</v>
      </c>
      <c r="M165" s="27">
        <f>M166</f>
        <v>0</v>
      </c>
      <c r="N165" s="27">
        <f>N166</f>
        <v>0</v>
      </c>
    </row>
    <row r="166" spans="7:14" ht="18.75">
      <c r="G166" s="25" t="s">
        <v>299</v>
      </c>
      <c r="H166" s="26" t="s">
        <v>175</v>
      </c>
      <c r="I166" s="26" t="s">
        <v>155</v>
      </c>
      <c r="J166" s="26" t="s">
        <v>707</v>
      </c>
      <c r="K166" s="26" t="s">
        <v>298</v>
      </c>
      <c r="L166" s="27">
        <v>38371.3</v>
      </c>
      <c r="M166" s="27"/>
      <c r="N166" s="27"/>
    </row>
    <row r="167" spans="1:14" ht="56.25">
      <c r="A167" s="24" t="s">
        <v>346</v>
      </c>
      <c r="B167" s="24" t="s">
        <v>347</v>
      </c>
      <c r="C167" s="24" t="s">
        <v>349</v>
      </c>
      <c r="D167" s="24" t="s">
        <v>350</v>
      </c>
      <c r="E167" s="24" t="s">
        <v>150</v>
      </c>
      <c r="F167" s="24" t="s">
        <v>149</v>
      </c>
      <c r="G167" s="25" t="s">
        <v>350</v>
      </c>
      <c r="H167" s="26" t="s">
        <v>175</v>
      </c>
      <c r="I167" s="26" t="s">
        <v>155</v>
      </c>
      <c r="J167" s="26" t="s">
        <v>708</v>
      </c>
      <c r="K167" s="26" t="s">
        <v>152</v>
      </c>
      <c r="L167" s="27">
        <f>L168</f>
        <v>400</v>
      </c>
      <c r="M167" s="27">
        <f>M168</f>
        <v>400</v>
      </c>
      <c r="N167" s="27">
        <f>N168</f>
        <v>400</v>
      </c>
    </row>
    <row r="168" spans="1:14" ht="18.75">
      <c r="A168" s="24" t="s">
        <v>346</v>
      </c>
      <c r="B168" s="24" t="s">
        <v>347</v>
      </c>
      <c r="C168" s="24" t="s">
        <v>349</v>
      </c>
      <c r="D168" s="24" t="s">
        <v>350</v>
      </c>
      <c r="E168" s="24" t="s">
        <v>298</v>
      </c>
      <c r="F168" s="24" t="s">
        <v>299</v>
      </c>
      <c r="G168" s="25" t="s">
        <v>299</v>
      </c>
      <c r="H168" s="26" t="s">
        <v>175</v>
      </c>
      <c r="I168" s="26" t="s">
        <v>155</v>
      </c>
      <c r="J168" s="26" t="s">
        <v>708</v>
      </c>
      <c r="K168" s="26" t="s">
        <v>298</v>
      </c>
      <c r="L168" s="27">
        <v>400</v>
      </c>
      <c r="M168" s="27">
        <v>400</v>
      </c>
      <c r="N168" s="27">
        <v>400</v>
      </c>
    </row>
    <row r="169" spans="7:14" ht="75">
      <c r="G169" s="25" t="s">
        <v>524</v>
      </c>
      <c r="H169" s="26" t="s">
        <v>175</v>
      </c>
      <c r="I169" s="26" t="s">
        <v>155</v>
      </c>
      <c r="J169" s="26" t="s">
        <v>709</v>
      </c>
      <c r="K169" s="26"/>
      <c r="L169" s="27">
        <f>L170</f>
        <v>3469.7</v>
      </c>
      <c r="M169" s="27">
        <f>M170</f>
        <v>0</v>
      </c>
      <c r="N169" s="27"/>
    </row>
    <row r="170" spans="7:14" ht="18.75">
      <c r="G170" s="25" t="s">
        <v>299</v>
      </c>
      <c r="H170" s="26" t="s">
        <v>175</v>
      </c>
      <c r="I170" s="26" t="s">
        <v>155</v>
      </c>
      <c r="J170" s="26" t="s">
        <v>709</v>
      </c>
      <c r="K170" s="26" t="s">
        <v>298</v>
      </c>
      <c r="L170" s="27">
        <v>3469.7</v>
      </c>
      <c r="M170" s="27"/>
      <c r="N170" s="27"/>
    </row>
    <row r="171" spans="7:14" ht="37.5" hidden="1">
      <c r="G171" s="25" t="s">
        <v>596</v>
      </c>
      <c r="H171" s="26" t="s">
        <v>175</v>
      </c>
      <c r="I171" s="21" t="s">
        <v>6</v>
      </c>
      <c r="J171" s="26" t="s">
        <v>595</v>
      </c>
      <c r="K171" s="26"/>
      <c r="L171" s="27">
        <f>L172</f>
        <v>0</v>
      </c>
      <c r="M171" s="27">
        <f>M172</f>
        <v>0</v>
      </c>
      <c r="N171" s="27"/>
    </row>
    <row r="172" spans="7:14" ht="18.75" hidden="1">
      <c r="G172" s="25" t="s">
        <v>299</v>
      </c>
      <c r="H172" s="26" t="s">
        <v>175</v>
      </c>
      <c r="I172" s="21" t="s">
        <v>7</v>
      </c>
      <c r="J172" s="26" t="s">
        <v>595</v>
      </c>
      <c r="K172" s="26" t="s">
        <v>298</v>
      </c>
      <c r="L172" s="27"/>
      <c r="M172" s="27"/>
      <c r="N172" s="27"/>
    </row>
    <row r="173" spans="7:14" ht="18.75" hidden="1">
      <c r="G173" s="25" t="s">
        <v>99</v>
      </c>
      <c r="H173" s="26" t="s">
        <v>175</v>
      </c>
      <c r="I173" s="21" t="s">
        <v>8</v>
      </c>
      <c r="J173" s="26" t="s">
        <v>569</v>
      </c>
      <c r="K173" s="26"/>
      <c r="L173" s="27">
        <f>L174</f>
        <v>0</v>
      </c>
      <c r="M173" s="27">
        <f>M174</f>
        <v>0</v>
      </c>
      <c r="N173" s="27">
        <f>N174</f>
        <v>0</v>
      </c>
    </row>
    <row r="174" spans="7:14" ht="18.75" hidden="1">
      <c r="G174" s="25" t="s">
        <v>162</v>
      </c>
      <c r="H174" s="26" t="s">
        <v>175</v>
      </c>
      <c r="I174" s="21" t="s">
        <v>9</v>
      </c>
      <c r="J174" s="26" t="s">
        <v>569</v>
      </c>
      <c r="K174" s="26" t="s">
        <v>566</v>
      </c>
      <c r="L174" s="27"/>
      <c r="M174" s="27"/>
      <c r="N174" s="27"/>
    </row>
    <row r="175" spans="1:14" ht="18.75" hidden="1">
      <c r="A175" s="24" t="s">
        <v>346</v>
      </c>
      <c r="B175" s="24" t="s">
        <v>347</v>
      </c>
      <c r="C175" s="24" t="s">
        <v>351</v>
      </c>
      <c r="D175" s="24" t="s">
        <v>352</v>
      </c>
      <c r="E175" s="24" t="s">
        <v>150</v>
      </c>
      <c r="F175" s="24" t="s">
        <v>149</v>
      </c>
      <c r="G175" s="25" t="s">
        <v>377</v>
      </c>
      <c r="H175" s="26" t="s">
        <v>175</v>
      </c>
      <c r="I175" s="21" t="s">
        <v>10</v>
      </c>
      <c r="J175" s="26" t="s">
        <v>376</v>
      </c>
      <c r="K175" s="26" t="s">
        <v>152</v>
      </c>
      <c r="L175" s="27">
        <f>L176+L178</f>
        <v>0</v>
      </c>
      <c r="M175" s="27">
        <f>M176+M178</f>
        <v>0</v>
      </c>
      <c r="N175" s="27">
        <f>N176+N178</f>
        <v>0</v>
      </c>
    </row>
    <row r="176" spans="7:14" ht="18.75" hidden="1">
      <c r="G176" s="25" t="s">
        <v>44</v>
      </c>
      <c r="H176" s="26" t="s">
        <v>175</v>
      </c>
      <c r="I176" s="21" t="s">
        <v>11</v>
      </c>
      <c r="J176" s="26" t="s">
        <v>639</v>
      </c>
      <c r="K176" s="26"/>
      <c r="L176" s="27">
        <f>L177</f>
        <v>0</v>
      </c>
      <c r="M176" s="27">
        <f>M177</f>
        <v>0</v>
      </c>
      <c r="N176" s="27">
        <f>N177</f>
        <v>0</v>
      </c>
    </row>
    <row r="177" spans="7:14" ht="18.75" hidden="1">
      <c r="G177" s="25" t="s">
        <v>306</v>
      </c>
      <c r="H177" s="26" t="s">
        <v>175</v>
      </c>
      <c r="I177" s="21" t="s">
        <v>12</v>
      </c>
      <c r="J177" s="26" t="s">
        <v>639</v>
      </c>
      <c r="K177" s="26" t="s">
        <v>305</v>
      </c>
      <c r="L177" s="27"/>
      <c r="M177" s="27"/>
      <c r="N177" s="27"/>
    </row>
    <row r="178" spans="7:14" ht="18.75" hidden="1">
      <c r="G178" s="25" t="s">
        <v>44</v>
      </c>
      <c r="H178" s="26" t="s">
        <v>175</v>
      </c>
      <c r="I178" s="21" t="s">
        <v>13</v>
      </c>
      <c r="J178" s="26" t="s">
        <v>635</v>
      </c>
      <c r="K178" s="26"/>
      <c r="L178" s="27">
        <f>L179</f>
        <v>0</v>
      </c>
      <c r="M178" s="27">
        <f>M179</f>
        <v>0</v>
      </c>
      <c r="N178" s="27">
        <f>N179</f>
        <v>0</v>
      </c>
    </row>
    <row r="179" spans="7:14" ht="18.75" hidden="1">
      <c r="G179" s="25" t="s">
        <v>306</v>
      </c>
      <c r="H179" s="26" t="s">
        <v>175</v>
      </c>
      <c r="I179" s="21" t="s">
        <v>14</v>
      </c>
      <c r="J179" s="26" t="s">
        <v>635</v>
      </c>
      <c r="K179" s="26" t="s">
        <v>298</v>
      </c>
      <c r="L179" s="27"/>
      <c r="M179" s="27"/>
      <c r="N179" s="27"/>
    </row>
    <row r="180" spans="7:14" ht="18.75">
      <c r="G180" s="25" t="s">
        <v>754</v>
      </c>
      <c r="H180" s="26" t="s">
        <v>175</v>
      </c>
      <c r="I180" s="21" t="s">
        <v>155</v>
      </c>
      <c r="J180" s="26" t="s">
        <v>755</v>
      </c>
      <c r="K180" s="26"/>
      <c r="L180" s="27">
        <f>L181</f>
        <v>5000</v>
      </c>
      <c r="M180" s="27"/>
      <c r="N180" s="27"/>
    </row>
    <row r="181" spans="7:14" ht="18.75">
      <c r="G181" s="25" t="s">
        <v>544</v>
      </c>
      <c r="H181" s="26" t="s">
        <v>175</v>
      </c>
      <c r="I181" s="21" t="s">
        <v>155</v>
      </c>
      <c r="J181" s="26" t="s">
        <v>755</v>
      </c>
      <c r="K181" s="26" t="s">
        <v>298</v>
      </c>
      <c r="L181" s="27">
        <v>5000</v>
      </c>
      <c r="M181" s="27"/>
      <c r="N181" s="27"/>
    </row>
    <row r="182" spans="1:14" ht="18.75">
      <c r="A182" s="24" t="s">
        <v>346</v>
      </c>
      <c r="B182" s="24" t="s">
        <v>347</v>
      </c>
      <c r="C182" s="24" t="s">
        <v>351</v>
      </c>
      <c r="D182" s="24" t="s">
        <v>352</v>
      </c>
      <c r="E182" s="24" t="s">
        <v>298</v>
      </c>
      <c r="F182" s="24" t="s">
        <v>299</v>
      </c>
      <c r="G182" s="25" t="s">
        <v>44</v>
      </c>
      <c r="H182" s="26" t="s">
        <v>175</v>
      </c>
      <c r="I182" s="26" t="s">
        <v>155</v>
      </c>
      <c r="J182" s="26" t="s">
        <v>603</v>
      </c>
      <c r="K182" s="26"/>
      <c r="L182" s="27">
        <f>L183</f>
        <v>3580</v>
      </c>
      <c r="M182" s="27">
        <f>M183</f>
        <v>3580</v>
      </c>
      <c r="N182" s="27">
        <f>N183</f>
        <v>3580</v>
      </c>
    </row>
    <row r="183" spans="7:14" ht="18.75">
      <c r="G183" s="25" t="s">
        <v>306</v>
      </c>
      <c r="H183" s="26" t="s">
        <v>175</v>
      </c>
      <c r="I183" s="26" t="s">
        <v>155</v>
      </c>
      <c r="J183" s="26" t="s">
        <v>603</v>
      </c>
      <c r="K183" s="26" t="s">
        <v>305</v>
      </c>
      <c r="L183" s="27">
        <v>3580</v>
      </c>
      <c r="M183" s="27">
        <v>3580</v>
      </c>
      <c r="N183" s="27">
        <v>3580</v>
      </c>
    </row>
    <row r="184" spans="7:14" ht="18.75">
      <c r="G184" s="25" t="s">
        <v>311</v>
      </c>
      <c r="H184" s="26" t="s">
        <v>175</v>
      </c>
      <c r="I184" s="26" t="s">
        <v>155</v>
      </c>
      <c r="J184" s="26" t="s">
        <v>775</v>
      </c>
      <c r="K184" s="26"/>
      <c r="L184" s="27">
        <f>L185+L187+L198</f>
        <v>14000</v>
      </c>
      <c r="M184" s="27">
        <f>M185+M187+M198</f>
        <v>3000</v>
      </c>
      <c r="N184" s="27">
        <f>N185+N187+N198</f>
        <v>3000</v>
      </c>
    </row>
    <row r="185" spans="7:14" ht="18.75">
      <c r="G185" s="25" t="s">
        <v>756</v>
      </c>
      <c r="H185" s="26" t="s">
        <v>175</v>
      </c>
      <c r="I185" s="26" t="s">
        <v>155</v>
      </c>
      <c r="J185" s="26" t="s">
        <v>757</v>
      </c>
      <c r="K185" s="26"/>
      <c r="L185" s="27">
        <f>L186</f>
        <v>1000</v>
      </c>
      <c r="M185" s="27"/>
      <c r="N185" s="27"/>
    </row>
    <row r="186" spans="7:14" ht="37.5">
      <c r="G186" s="25" t="s">
        <v>619</v>
      </c>
      <c r="H186" s="26" t="s">
        <v>175</v>
      </c>
      <c r="I186" s="26" t="s">
        <v>155</v>
      </c>
      <c r="J186" s="26" t="s">
        <v>757</v>
      </c>
      <c r="K186" s="26" t="s">
        <v>566</v>
      </c>
      <c r="L186" s="27">
        <v>1000</v>
      </c>
      <c r="M186" s="27"/>
      <c r="N186" s="27"/>
    </row>
    <row r="187" spans="7:14" ht="18.75">
      <c r="G187" s="25" t="s">
        <v>44</v>
      </c>
      <c r="H187" s="26" t="s">
        <v>175</v>
      </c>
      <c r="I187" s="26" t="s">
        <v>155</v>
      </c>
      <c r="J187" s="26" t="s">
        <v>680</v>
      </c>
      <c r="K187" s="26"/>
      <c r="L187" s="27">
        <f>L188</f>
        <v>11500</v>
      </c>
      <c r="M187" s="27">
        <f>M188</f>
        <v>1500</v>
      </c>
      <c r="N187" s="27">
        <f>N188</f>
        <v>1500</v>
      </c>
    </row>
    <row r="188" spans="7:14" ht="18.75">
      <c r="G188" s="25" t="s">
        <v>162</v>
      </c>
      <c r="H188" s="26" t="s">
        <v>175</v>
      </c>
      <c r="I188" s="26" t="s">
        <v>155</v>
      </c>
      <c r="J188" s="26" t="s">
        <v>680</v>
      </c>
      <c r="K188" s="26" t="s">
        <v>566</v>
      </c>
      <c r="L188" s="27">
        <v>11500</v>
      </c>
      <c r="M188" s="27">
        <v>1500</v>
      </c>
      <c r="N188" s="27">
        <v>1500</v>
      </c>
    </row>
    <row r="189" spans="7:14" ht="18.75" hidden="1">
      <c r="G189" s="25" t="s">
        <v>311</v>
      </c>
      <c r="H189" s="26" t="s">
        <v>175</v>
      </c>
      <c r="I189" s="21" t="s">
        <v>15</v>
      </c>
      <c r="J189" s="26" t="s">
        <v>322</v>
      </c>
      <c r="K189" s="26"/>
      <c r="L189" s="27">
        <f aca="true" t="shared" si="10" ref="L189:N190">L190</f>
        <v>0</v>
      </c>
      <c r="M189" s="27">
        <f t="shared" si="10"/>
        <v>0</v>
      </c>
      <c r="N189" s="27">
        <f t="shared" si="10"/>
        <v>0</v>
      </c>
    </row>
    <row r="190" spans="7:14" ht="18.75" hidden="1">
      <c r="G190" s="25" t="s">
        <v>552</v>
      </c>
      <c r="H190" s="26" t="s">
        <v>175</v>
      </c>
      <c r="I190" s="21" t="s">
        <v>16</v>
      </c>
      <c r="J190" s="26" t="s">
        <v>320</v>
      </c>
      <c r="K190" s="26"/>
      <c r="L190" s="27">
        <f t="shared" si="10"/>
        <v>0</v>
      </c>
      <c r="M190" s="27">
        <f t="shared" si="10"/>
        <v>0</v>
      </c>
      <c r="N190" s="27">
        <f t="shared" si="10"/>
        <v>0</v>
      </c>
    </row>
    <row r="191" spans="7:14" ht="18.75" hidden="1">
      <c r="G191" s="25" t="s">
        <v>306</v>
      </c>
      <c r="H191" s="26" t="s">
        <v>175</v>
      </c>
      <c r="I191" s="21" t="s">
        <v>17</v>
      </c>
      <c r="J191" s="26" t="s">
        <v>320</v>
      </c>
      <c r="K191" s="26" t="s">
        <v>305</v>
      </c>
      <c r="L191" s="27"/>
      <c r="M191" s="27"/>
      <c r="N191" s="27"/>
    </row>
    <row r="192" spans="1:14" s="23" customFormat="1" ht="18.75" hidden="1">
      <c r="A192" s="19" t="s">
        <v>353</v>
      </c>
      <c r="B192" s="19" t="s">
        <v>354</v>
      </c>
      <c r="C192" s="19" t="s">
        <v>148</v>
      </c>
      <c r="D192" s="19" t="s">
        <v>149</v>
      </c>
      <c r="E192" s="19" t="s">
        <v>150</v>
      </c>
      <c r="F192" s="19" t="s">
        <v>149</v>
      </c>
      <c r="G192" s="20" t="s">
        <v>210</v>
      </c>
      <c r="H192" s="21" t="s">
        <v>175</v>
      </c>
      <c r="I192" s="21" t="s">
        <v>18</v>
      </c>
      <c r="J192" s="21" t="s">
        <v>152</v>
      </c>
      <c r="K192" s="21" t="s">
        <v>152</v>
      </c>
      <c r="L192" s="22">
        <f aca="true" t="shared" si="11" ref="L192:N193">L193</f>
        <v>0</v>
      </c>
      <c r="M192" s="22">
        <f t="shared" si="11"/>
        <v>0</v>
      </c>
      <c r="N192" s="22">
        <f t="shared" si="11"/>
        <v>0</v>
      </c>
    </row>
    <row r="193" spans="1:14" s="23" customFormat="1" ht="18.75" hidden="1">
      <c r="A193" s="19"/>
      <c r="B193" s="19"/>
      <c r="C193" s="19"/>
      <c r="D193" s="19"/>
      <c r="E193" s="19"/>
      <c r="F193" s="19"/>
      <c r="G193" s="25" t="s">
        <v>311</v>
      </c>
      <c r="H193" s="26" t="s">
        <v>175</v>
      </c>
      <c r="I193" s="21" t="s">
        <v>19</v>
      </c>
      <c r="J193" s="26" t="s">
        <v>322</v>
      </c>
      <c r="K193" s="26"/>
      <c r="L193" s="27">
        <f t="shared" si="11"/>
        <v>0</v>
      </c>
      <c r="M193" s="27">
        <f t="shared" si="11"/>
        <v>0</v>
      </c>
      <c r="N193" s="27">
        <f t="shared" si="11"/>
        <v>0</v>
      </c>
    </row>
    <row r="194" spans="1:14" ht="37.5" hidden="1">
      <c r="A194" s="24" t="s">
        <v>353</v>
      </c>
      <c r="B194" s="24" t="s">
        <v>354</v>
      </c>
      <c r="C194" s="24" t="s">
        <v>156</v>
      </c>
      <c r="D194" s="24" t="s">
        <v>157</v>
      </c>
      <c r="E194" s="24" t="s">
        <v>150</v>
      </c>
      <c r="F194" s="24" t="s">
        <v>149</v>
      </c>
      <c r="G194" s="25" t="s">
        <v>211</v>
      </c>
      <c r="H194" s="26" t="s">
        <v>175</v>
      </c>
      <c r="I194" s="21" t="s">
        <v>20</v>
      </c>
      <c r="J194" s="26" t="s">
        <v>252</v>
      </c>
      <c r="K194" s="26" t="s">
        <v>152</v>
      </c>
      <c r="L194" s="27">
        <f>L195+L196</f>
        <v>0</v>
      </c>
      <c r="M194" s="27">
        <f>M195+M196</f>
        <v>0</v>
      </c>
      <c r="N194" s="27">
        <f>N195+N196</f>
        <v>0</v>
      </c>
    </row>
    <row r="195" spans="1:14" ht="18.75" hidden="1">
      <c r="A195" s="24" t="s">
        <v>353</v>
      </c>
      <c r="B195" s="24" t="s">
        <v>354</v>
      </c>
      <c r="C195" s="24" t="s">
        <v>170</v>
      </c>
      <c r="D195" s="24" t="s">
        <v>171</v>
      </c>
      <c r="E195" s="24" t="s">
        <v>150</v>
      </c>
      <c r="F195" s="24" t="s">
        <v>149</v>
      </c>
      <c r="G195" s="25" t="s">
        <v>299</v>
      </c>
      <c r="H195" s="26" t="s">
        <v>175</v>
      </c>
      <c r="I195" s="21" t="s">
        <v>21</v>
      </c>
      <c r="J195" s="26" t="s">
        <v>252</v>
      </c>
      <c r="K195" s="26" t="s">
        <v>298</v>
      </c>
      <c r="L195" s="27"/>
      <c r="M195" s="27"/>
      <c r="N195" s="27"/>
    </row>
    <row r="196" spans="7:14" ht="18.75" hidden="1">
      <c r="G196" s="25" t="s">
        <v>180</v>
      </c>
      <c r="H196" s="26" t="s">
        <v>175</v>
      </c>
      <c r="I196" s="21" t="s">
        <v>22</v>
      </c>
      <c r="J196" s="26" t="s">
        <v>252</v>
      </c>
      <c r="K196" s="26" t="s">
        <v>179</v>
      </c>
      <c r="L196" s="27"/>
      <c r="M196" s="27"/>
      <c r="N196" s="27"/>
    </row>
    <row r="197" spans="1:14" s="23" customFormat="1" ht="18.75" hidden="1">
      <c r="A197" s="19"/>
      <c r="B197" s="19"/>
      <c r="C197" s="19"/>
      <c r="D197" s="19"/>
      <c r="E197" s="19"/>
      <c r="F197" s="19"/>
      <c r="G197" s="25" t="s">
        <v>311</v>
      </c>
      <c r="H197" s="26" t="s">
        <v>175</v>
      </c>
      <c r="I197" s="26" t="s">
        <v>155</v>
      </c>
      <c r="J197" s="26" t="s">
        <v>322</v>
      </c>
      <c r="K197" s="26"/>
      <c r="L197" s="27">
        <f aca="true" t="shared" si="12" ref="L197:N198">L198</f>
        <v>1500</v>
      </c>
      <c r="M197" s="27">
        <f t="shared" si="12"/>
        <v>1500</v>
      </c>
      <c r="N197" s="27">
        <f t="shared" si="12"/>
        <v>1500</v>
      </c>
    </row>
    <row r="198" spans="1:14" ht="18.75">
      <c r="A198" s="24" t="s">
        <v>353</v>
      </c>
      <c r="B198" s="24" t="s">
        <v>354</v>
      </c>
      <c r="C198" s="24" t="s">
        <v>156</v>
      </c>
      <c r="D198" s="24" t="s">
        <v>157</v>
      </c>
      <c r="E198" s="24" t="s">
        <v>150</v>
      </c>
      <c r="F198" s="24" t="s">
        <v>149</v>
      </c>
      <c r="G198" s="25" t="s">
        <v>552</v>
      </c>
      <c r="H198" s="26" t="s">
        <v>175</v>
      </c>
      <c r="I198" s="26" t="s">
        <v>155</v>
      </c>
      <c r="J198" s="26" t="s">
        <v>320</v>
      </c>
      <c r="K198" s="26" t="s">
        <v>152</v>
      </c>
      <c r="L198" s="27">
        <f t="shared" si="12"/>
        <v>1500</v>
      </c>
      <c r="M198" s="27">
        <f t="shared" si="12"/>
        <v>1500</v>
      </c>
      <c r="N198" s="27">
        <f t="shared" si="12"/>
        <v>1500</v>
      </c>
    </row>
    <row r="199" spans="1:14" ht="18.75">
      <c r="A199" s="24" t="s">
        <v>353</v>
      </c>
      <c r="B199" s="24" t="s">
        <v>354</v>
      </c>
      <c r="C199" s="24" t="s">
        <v>170</v>
      </c>
      <c r="D199" s="24" t="s">
        <v>171</v>
      </c>
      <c r="E199" s="24" t="s">
        <v>150</v>
      </c>
      <c r="F199" s="24" t="s">
        <v>149</v>
      </c>
      <c r="G199" s="25" t="s">
        <v>306</v>
      </c>
      <c r="H199" s="26" t="s">
        <v>175</v>
      </c>
      <c r="I199" s="26" t="s">
        <v>155</v>
      </c>
      <c r="J199" s="26" t="s">
        <v>320</v>
      </c>
      <c r="K199" s="26" t="s">
        <v>305</v>
      </c>
      <c r="L199" s="27">
        <v>1500</v>
      </c>
      <c r="M199" s="27">
        <v>1500</v>
      </c>
      <c r="N199" s="27">
        <v>1500</v>
      </c>
    </row>
    <row r="200" spans="7:14" ht="18.75">
      <c r="G200" s="25" t="s">
        <v>210</v>
      </c>
      <c r="H200" s="26" t="s">
        <v>175</v>
      </c>
      <c r="I200" s="26" t="s">
        <v>165</v>
      </c>
      <c r="J200" s="26"/>
      <c r="K200" s="26"/>
      <c r="L200" s="27">
        <f>L201+L205</f>
        <v>427.2</v>
      </c>
      <c r="M200" s="27">
        <f>M201+M205</f>
        <v>318</v>
      </c>
      <c r="N200" s="27">
        <f>N201+N205</f>
        <v>318</v>
      </c>
    </row>
    <row r="201" spans="7:14" ht="18.75">
      <c r="G201" s="25" t="s">
        <v>657</v>
      </c>
      <c r="H201" s="26" t="s">
        <v>175</v>
      </c>
      <c r="I201" s="21" t="s">
        <v>165</v>
      </c>
      <c r="J201" s="26" t="s">
        <v>252</v>
      </c>
      <c r="K201" s="26"/>
      <c r="L201" s="27">
        <f>L202+L203</f>
        <v>309</v>
      </c>
      <c r="M201" s="27">
        <f>M202+M203</f>
        <v>318</v>
      </c>
      <c r="N201" s="27">
        <f>N202+N203</f>
        <v>318</v>
      </c>
    </row>
    <row r="202" spans="7:14" ht="18.75">
      <c r="G202" s="25" t="s">
        <v>299</v>
      </c>
      <c r="H202" s="26" t="s">
        <v>175</v>
      </c>
      <c r="I202" s="26" t="s">
        <v>165</v>
      </c>
      <c r="J202" s="26" t="s">
        <v>252</v>
      </c>
      <c r="K202" s="26" t="s">
        <v>298</v>
      </c>
      <c r="L202" s="27">
        <v>309</v>
      </c>
      <c r="M202" s="27">
        <v>318</v>
      </c>
      <c r="N202" s="27">
        <v>318</v>
      </c>
    </row>
    <row r="203" spans="7:14" ht="18.75" hidden="1">
      <c r="G203" s="25" t="s">
        <v>657</v>
      </c>
      <c r="H203" s="26" t="s">
        <v>175</v>
      </c>
      <c r="I203" s="21" t="s">
        <v>23</v>
      </c>
      <c r="J203" s="26" t="s">
        <v>252</v>
      </c>
      <c r="K203" s="26"/>
      <c r="L203" s="27">
        <f>L204</f>
        <v>0</v>
      </c>
      <c r="M203" s="27"/>
      <c r="N203" s="27"/>
    </row>
    <row r="204" spans="7:14" ht="18.75" hidden="1">
      <c r="G204" s="25" t="s">
        <v>162</v>
      </c>
      <c r="H204" s="26" t="s">
        <v>175</v>
      </c>
      <c r="I204" s="21" t="s">
        <v>24</v>
      </c>
      <c r="J204" s="26" t="s">
        <v>252</v>
      </c>
      <c r="K204" s="26" t="s">
        <v>566</v>
      </c>
      <c r="L204" s="27"/>
      <c r="M204" s="27"/>
      <c r="N204" s="27"/>
    </row>
    <row r="205" spans="7:14" ht="37.5">
      <c r="G205" s="25" t="s">
        <v>774</v>
      </c>
      <c r="H205" s="26" t="s">
        <v>175</v>
      </c>
      <c r="I205" s="21" t="s">
        <v>165</v>
      </c>
      <c r="J205" s="26" t="s">
        <v>317</v>
      </c>
      <c r="K205" s="26"/>
      <c r="L205" s="27">
        <f>L206</f>
        <v>118.2</v>
      </c>
      <c r="M205" s="27">
        <f>M206</f>
        <v>0</v>
      </c>
      <c r="N205" s="27">
        <f>N206</f>
        <v>0</v>
      </c>
    </row>
    <row r="206" spans="7:14" ht="18.75">
      <c r="G206" s="25" t="s">
        <v>180</v>
      </c>
      <c r="H206" s="26" t="s">
        <v>175</v>
      </c>
      <c r="I206" s="21" t="s">
        <v>165</v>
      </c>
      <c r="J206" s="26" t="s">
        <v>317</v>
      </c>
      <c r="K206" s="26" t="s">
        <v>179</v>
      </c>
      <c r="L206" s="27">
        <v>118.2</v>
      </c>
      <c r="M206" s="27"/>
      <c r="N206" s="27"/>
    </row>
    <row r="207" spans="1:14" s="23" customFormat="1" ht="37.5">
      <c r="A207" s="19" t="s">
        <v>353</v>
      </c>
      <c r="B207" s="19" t="s">
        <v>354</v>
      </c>
      <c r="C207" s="19" t="s">
        <v>148</v>
      </c>
      <c r="D207" s="19" t="s">
        <v>149</v>
      </c>
      <c r="E207" s="19" t="s">
        <v>150</v>
      </c>
      <c r="F207" s="19" t="s">
        <v>149</v>
      </c>
      <c r="G207" s="20" t="s">
        <v>354</v>
      </c>
      <c r="H207" s="21" t="s">
        <v>175</v>
      </c>
      <c r="I207" s="21" t="s">
        <v>175</v>
      </c>
      <c r="J207" s="21" t="s">
        <v>152</v>
      </c>
      <c r="K207" s="21" t="s">
        <v>152</v>
      </c>
      <c r="L207" s="22">
        <f aca="true" t="shared" si="13" ref="L207:N209">L208</f>
        <v>1933</v>
      </c>
      <c r="M207" s="22">
        <f t="shared" si="13"/>
        <v>2308</v>
      </c>
      <c r="N207" s="22">
        <f t="shared" si="13"/>
        <v>2231</v>
      </c>
    </row>
    <row r="208" spans="1:14" s="23" customFormat="1" ht="18.75">
      <c r="A208" s="19"/>
      <c r="B208" s="19"/>
      <c r="C208" s="19"/>
      <c r="D208" s="19"/>
      <c r="E208" s="19"/>
      <c r="F208" s="19"/>
      <c r="G208" s="25" t="s">
        <v>311</v>
      </c>
      <c r="H208" s="26" t="s">
        <v>175</v>
      </c>
      <c r="I208" s="26" t="s">
        <v>175</v>
      </c>
      <c r="J208" s="26" t="s">
        <v>322</v>
      </c>
      <c r="K208" s="26"/>
      <c r="L208" s="27">
        <f t="shared" si="13"/>
        <v>1933</v>
      </c>
      <c r="M208" s="27">
        <f t="shared" si="13"/>
        <v>2308</v>
      </c>
      <c r="N208" s="27">
        <f t="shared" si="13"/>
        <v>2231</v>
      </c>
    </row>
    <row r="209" spans="1:14" ht="37.5">
      <c r="A209" s="24" t="s">
        <v>353</v>
      </c>
      <c r="B209" s="24" t="s">
        <v>354</v>
      </c>
      <c r="C209" s="24" t="s">
        <v>156</v>
      </c>
      <c r="D209" s="24" t="s">
        <v>157</v>
      </c>
      <c r="E209" s="24" t="s">
        <v>150</v>
      </c>
      <c r="F209" s="24" t="s">
        <v>149</v>
      </c>
      <c r="G209" s="25" t="s">
        <v>319</v>
      </c>
      <c r="H209" s="26" t="s">
        <v>175</v>
      </c>
      <c r="I209" s="26" t="s">
        <v>175</v>
      </c>
      <c r="J209" s="26" t="s">
        <v>573</v>
      </c>
      <c r="K209" s="26" t="s">
        <v>152</v>
      </c>
      <c r="L209" s="27">
        <f>L210</f>
        <v>1933</v>
      </c>
      <c r="M209" s="27">
        <f t="shared" si="13"/>
        <v>2308</v>
      </c>
      <c r="N209" s="27">
        <f t="shared" si="13"/>
        <v>2231</v>
      </c>
    </row>
    <row r="210" spans="1:14" ht="18.75">
      <c r="A210" s="24" t="s">
        <v>353</v>
      </c>
      <c r="B210" s="24" t="s">
        <v>354</v>
      </c>
      <c r="C210" s="24" t="s">
        <v>170</v>
      </c>
      <c r="D210" s="24" t="s">
        <v>171</v>
      </c>
      <c r="E210" s="24" t="s">
        <v>150</v>
      </c>
      <c r="F210" s="24" t="s">
        <v>149</v>
      </c>
      <c r="G210" s="25" t="s">
        <v>180</v>
      </c>
      <c r="H210" s="26" t="s">
        <v>175</v>
      </c>
      <c r="I210" s="26" t="s">
        <v>175</v>
      </c>
      <c r="J210" s="26" t="s">
        <v>573</v>
      </c>
      <c r="K210" s="26" t="s">
        <v>420</v>
      </c>
      <c r="L210" s="27">
        <v>1933</v>
      </c>
      <c r="M210" s="27">
        <v>2308</v>
      </c>
      <c r="N210" s="27">
        <v>2231</v>
      </c>
    </row>
    <row r="211" spans="1:14" s="18" customFormat="1" ht="18.75">
      <c r="A211" s="14" t="s">
        <v>355</v>
      </c>
      <c r="B211" s="14" t="s">
        <v>356</v>
      </c>
      <c r="C211" s="14" t="s">
        <v>148</v>
      </c>
      <c r="D211" s="14" t="s">
        <v>149</v>
      </c>
      <c r="E211" s="14" t="s">
        <v>150</v>
      </c>
      <c r="F211" s="14" t="s">
        <v>149</v>
      </c>
      <c r="G211" s="15" t="s">
        <v>356</v>
      </c>
      <c r="H211" s="16" t="s">
        <v>177</v>
      </c>
      <c r="I211" s="21"/>
      <c r="J211" s="16" t="s">
        <v>152</v>
      </c>
      <c r="K211" s="16" t="s">
        <v>152</v>
      </c>
      <c r="L211" s="17">
        <f>L212+L226+L261+L281</f>
        <v>597720.3</v>
      </c>
      <c r="M211" s="17">
        <f>M212+M226+M261+M281</f>
        <v>508244.3</v>
      </c>
      <c r="N211" s="17">
        <f>N212+N226+N261+N281</f>
        <v>505065.3</v>
      </c>
    </row>
    <row r="212" spans="1:14" s="23" customFormat="1" ht="18.75">
      <c r="A212" s="19" t="s">
        <v>357</v>
      </c>
      <c r="B212" s="19" t="s">
        <v>358</v>
      </c>
      <c r="C212" s="19" t="s">
        <v>148</v>
      </c>
      <c r="D212" s="19" t="s">
        <v>149</v>
      </c>
      <c r="E212" s="19" t="s">
        <v>150</v>
      </c>
      <c r="F212" s="19" t="s">
        <v>149</v>
      </c>
      <c r="G212" s="20" t="s">
        <v>358</v>
      </c>
      <c r="H212" s="21" t="s">
        <v>177</v>
      </c>
      <c r="I212" s="21" t="s">
        <v>151</v>
      </c>
      <c r="J212" s="21" t="s">
        <v>152</v>
      </c>
      <c r="K212" s="21" t="s">
        <v>152</v>
      </c>
      <c r="L212" s="22">
        <f>L213+L217</f>
        <v>174541.3</v>
      </c>
      <c r="M212" s="22">
        <f>M213+M217</f>
        <v>174475</v>
      </c>
      <c r="N212" s="22">
        <f>N213+N217</f>
        <v>172496</v>
      </c>
    </row>
    <row r="213" spans="1:14" s="23" customFormat="1" ht="18.75">
      <c r="A213" s="19"/>
      <c r="B213" s="19"/>
      <c r="C213" s="19"/>
      <c r="D213" s="19"/>
      <c r="E213" s="19"/>
      <c r="F213" s="19"/>
      <c r="G213" s="25" t="s">
        <v>52</v>
      </c>
      <c r="H213" s="26" t="s">
        <v>177</v>
      </c>
      <c r="I213" s="26" t="s">
        <v>151</v>
      </c>
      <c r="J213" s="26" t="s">
        <v>51</v>
      </c>
      <c r="K213" s="26"/>
      <c r="L213" s="27">
        <f>L214+L215</f>
        <v>163458.3</v>
      </c>
      <c r="M213" s="27">
        <f>M214+M215</f>
        <v>163513</v>
      </c>
      <c r="N213" s="27">
        <f>N214+N215</f>
        <v>161534</v>
      </c>
    </row>
    <row r="214" spans="1:14" ht="18.75">
      <c r="A214" s="24" t="s">
        <v>359</v>
      </c>
      <c r="B214" s="24" t="s">
        <v>360</v>
      </c>
      <c r="C214" s="24" t="s">
        <v>363</v>
      </c>
      <c r="D214" s="24" t="s">
        <v>364</v>
      </c>
      <c r="E214" s="24" t="s">
        <v>158</v>
      </c>
      <c r="F214" s="24" t="s">
        <v>189</v>
      </c>
      <c r="G214" s="25" t="s">
        <v>189</v>
      </c>
      <c r="H214" s="26" t="s">
        <v>177</v>
      </c>
      <c r="I214" s="26" t="s">
        <v>151</v>
      </c>
      <c r="J214" s="26" t="s">
        <v>213</v>
      </c>
      <c r="K214" s="26" t="s">
        <v>158</v>
      </c>
      <c r="L214" s="27">
        <v>163353.3</v>
      </c>
      <c r="M214" s="27">
        <f>163413+1019-1024</f>
        <v>163408</v>
      </c>
      <c r="N214" s="27">
        <f>160588+841</f>
        <v>161429</v>
      </c>
    </row>
    <row r="215" spans="1:14" s="23" customFormat="1" ht="18.75">
      <c r="A215" s="19"/>
      <c r="B215" s="19"/>
      <c r="C215" s="19"/>
      <c r="D215" s="19"/>
      <c r="E215" s="19"/>
      <c r="F215" s="19"/>
      <c r="G215" s="25" t="s">
        <v>52</v>
      </c>
      <c r="H215" s="26" t="s">
        <v>177</v>
      </c>
      <c r="I215" s="26" t="s">
        <v>151</v>
      </c>
      <c r="J215" s="26" t="s">
        <v>724</v>
      </c>
      <c r="K215" s="26"/>
      <c r="L215" s="27">
        <f>L216</f>
        <v>105</v>
      </c>
      <c r="M215" s="27">
        <f>M216</f>
        <v>105</v>
      </c>
      <c r="N215" s="27">
        <f>N216</f>
        <v>105</v>
      </c>
    </row>
    <row r="216" spans="1:14" ht="18.75">
      <c r="A216" s="24" t="s">
        <v>359</v>
      </c>
      <c r="B216" s="24" t="s">
        <v>360</v>
      </c>
      <c r="C216" s="24" t="s">
        <v>363</v>
      </c>
      <c r="D216" s="24" t="s">
        <v>364</v>
      </c>
      <c r="E216" s="24" t="s">
        <v>158</v>
      </c>
      <c r="F216" s="24" t="s">
        <v>189</v>
      </c>
      <c r="G216" s="25" t="s">
        <v>189</v>
      </c>
      <c r="H216" s="26" t="s">
        <v>177</v>
      </c>
      <c r="I216" s="26" t="s">
        <v>151</v>
      </c>
      <c r="J216" s="26" t="s">
        <v>724</v>
      </c>
      <c r="K216" s="26" t="s">
        <v>158</v>
      </c>
      <c r="L216" s="27">
        <v>105</v>
      </c>
      <c r="M216" s="27">
        <v>105</v>
      </c>
      <c r="N216" s="27">
        <v>105</v>
      </c>
    </row>
    <row r="217" spans="7:14" ht="18.75">
      <c r="G217" s="25" t="s">
        <v>377</v>
      </c>
      <c r="H217" s="26" t="s">
        <v>177</v>
      </c>
      <c r="I217" s="26" t="s">
        <v>151</v>
      </c>
      <c r="J217" s="26" t="s">
        <v>376</v>
      </c>
      <c r="K217" s="26"/>
      <c r="L217" s="27">
        <f>L218+L220+L222+L225</f>
        <v>11083</v>
      </c>
      <c r="M217" s="27">
        <f>M218+M220+M222+M225</f>
        <v>10962</v>
      </c>
      <c r="N217" s="27">
        <f>N218+N220+N222+N225</f>
        <v>10962</v>
      </c>
    </row>
    <row r="218" spans="7:14" ht="18.75" hidden="1">
      <c r="G218" s="25" t="s">
        <v>634</v>
      </c>
      <c r="H218" s="26" t="s">
        <v>177</v>
      </c>
      <c r="I218" s="26" t="s">
        <v>25</v>
      </c>
      <c r="J218" s="26" t="s">
        <v>635</v>
      </c>
      <c r="K218" s="26"/>
      <c r="L218" s="27">
        <f>L219</f>
        <v>0</v>
      </c>
      <c r="M218" s="27">
        <f>M219</f>
        <v>0</v>
      </c>
      <c r="N218" s="27">
        <f>N219</f>
        <v>0</v>
      </c>
    </row>
    <row r="219" spans="7:14" ht="18.75" hidden="1">
      <c r="G219" s="25" t="s">
        <v>544</v>
      </c>
      <c r="H219" s="26" t="s">
        <v>177</v>
      </c>
      <c r="I219" s="26" t="s">
        <v>26</v>
      </c>
      <c r="J219" s="26" t="s">
        <v>635</v>
      </c>
      <c r="K219" s="26" t="s">
        <v>158</v>
      </c>
      <c r="L219" s="27"/>
      <c r="M219" s="27"/>
      <c r="N219" s="27"/>
    </row>
    <row r="220" spans="7:14" ht="11.25" customHeight="1" hidden="1">
      <c r="G220" s="25" t="s">
        <v>570</v>
      </c>
      <c r="H220" s="26" t="s">
        <v>177</v>
      </c>
      <c r="I220" s="26" t="s">
        <v>27</v>
      </c>
      <c r="J220" s="26" t="s">
        <v>571</v>
      </c>
      <c r="K220" s="26"/>
      <c r="L220" s="27">
        <f>L221</f>
        <v>0</v>
      </c>
      <c r="M220" s="27">
        <f>M221</f>
        <v>0</v>
      </c>
      <c r="N220" s="27">
        <f>N221</f>
        <v>0</v>
      </c>
    </row>
    <row r="221" spans="7:14" ht="15" customHeight="1" hidden="1">
      <c r="G221" s="25" t="s">
        <v>403</v>
      </c>
      <c r="H221" s="26" t="s">
        <v>177</v>
      </c>
      <c r="I221" s="26" t="s">
        <v>28</v>
      </c>
      <c r="J221" s="26" t="s">
        <v>571</v>
      </c>
      <c r="K221" s="26" t="s">
        <v>402</v>
      </c>
      <c r="L221" s="27"/>
      <c r="M221" s="27"/>
      <c r="N221" s="27"/>
    </row>
    <row r="222" spans="7:14" ht="37.5">
      <c r="G222" s="25" t="s">
        <v>580</v>
      </c>
      <c r="H222" s="26" t="s">
        <v>177</v>
      </c>
      <c r="I222" s="26" t="s">
        <v>151</v>
      </c>
      <c r="J222" s="26" t="s">
        <v>581</v>
      </c>
      <c r="K222" s="26"/>
      <c r="L222" s="27">
        <f>L223</f>
        <v>11083</v>
      </c>
      <c r="M222" s="27">
        <f>M223</f>
        <v>10962</v>
      </c>
      <c r="N222" s="27">
        <f>N223</f>
        <v>10962</v>
      </c>
    </row>
    <row r="223" spans="7:14" ht="18.75">
      <c r="G223" s="25" t="s">
        <v>189</v>
      </c>
      <c r="H223" s="26" t="s">
        <v>177</v>
      </c>
      <c r="I223" s="26" t="s">
        <v>151</v>
      </c>
      <c r="J223" s="26" t="s">
        <v>581</v>
      </c>
      <c r="K223" s="26" t="s">
        <v>158</v>
      </c>
      <c r="L223" s="27">
        <v>11083</v>
      </c>
      <c r="M223" s="27">
        <v>10962</v>
      </c>
      <c r="N223" s="27">
        <v>10962</v>
      </c>
    </row>
    <row r="224" spans="7:14" ht="37.5" hidden="1">
      <c r="G224" s="25" t="s">
        <v>629</v>
      </c>
      <c r="H224" s="26" t="s">
        <v>177</v>
      </c>
      <c r="I224" s="21" t="s">
        <v>29</v>
      </c>
      <c r="J224" s="26" t="s">
        <v>630</v>
      </c>
      <c r="K224" s="26"/>
      <c r="L224" s="27">
        <f>L225</f>
        <v>0</v>
      </c>
      <c r="M224" s="27">
        <f>M225</f>
        <v>0</v>
      </c>
      <c r="N224" s="27">
        <f>N225</f>
        <v>0</v>
      </c>
    </row>
    <row r="225" spans="7:14" ht="18.75" hidden="1">
      <c r="G225" s="25" t="s">
        <v>189</v>
      </c>
      <c r="H225" s="26" t="s">
        <v>177</v>
      </c>
      <c r="I225" s="21" t="s">
        <v>30</v>
      </c>
      <c r="J225" s="26" t="s">
        <v>630</v>
      </c>
      <c r="K225" s="26" t="s">
        <v>158</v>
      </c>
      <c r="L225" s="27"/>
      <c r="M225" s="27"/>
      <c r="N225" s="27"/>
    </row>
    <row r="226" spans="1:14" s="23" customFormat="1" ht="18.75">
      <c r="A226" s="19" t="s">
        <v>359</v>
      </c>
      <c r="B226" s="19" t="s">
        <v>360</v>
      </c>
      <c r="C226" s="19" t="s">
        <v>148</v>
      </c>
      <c r="D226" s="19" t="s">
        <v>149</v>
      </c>
      <c r="E226" s="19" t="s">
        <v>150</v>
      </c>
      <c r="F226" s="19" t="s">
        <v>149</v>
      </c>
      <c r="G226" s="20" t="s">
        <v>360</v>
      </c>
      <c r="H226" s="21" t="s">
        <v>177</v>
      </c>
      <c r="I226" s="21" t="s">
        <v>155</v>
      </c>
      <c r="J226" s="21" t="s">
        <v>152</v>
      </c>
      <c r="K226" s="21" t="s">
        <v>152</v>
      </c>
      <c r="L226" s="22">
        <f>L227+L233+L241+L244+L249+L256</f>
        <v>369470.7</v>
      </c>
      <c r="M226" s="22">
        <f>M227+M233+M241+M244+M249+M256</f>
        <v>284319</v>
      </c>
      <c r="N226" s="22">
        <f>N227+N233+N241+N244+N249+N256</f>
        <v>283119</v>
      </c>
    </row>
    <row r="227" spans="1:14" ht="37.5">
      <c r="A227" s="24" t="s">
        <v>359</v>
      </c>
      <c r="B227" s="24" t="s">
        <v>360</v>
      </c>
      <c r="C227" s="24" t="s">
        <v>361</v>
      </c>
      <c r="D227" s="24" t="s">
        <v>329</v>
      </c>
      <c r="E227" s="24" t="s">
        <v>150</v>
      </c>
      <c r="F227" s="24" t="s">
        <v>149</v>
      </c>
      <c r="G227" s="25" t="s">
        <v>329</v>
      </c>
      <c r="H227" s="26" t="s">
        <v>177</v>
      </c>
      <c r="I227" s="26" t="s">
        <v>155</v>
      </c>
      <c r="J227" s="26" t="s">
        <v>361</v>
      </c>
      <c r="K227" s="26" t="s">
        <v>152</v>
      </c>
      <c r="L227" s="27">
        <f>L228+L230</f>
        <v>190530.9</v>
      </c>
      <c r="M227" s="27">
        <f>M228+M230</f>
        <v>165974</v>
      </c>
      <c r="N227" s="27">
        <f>N228+N230</f>
        <v>164774</v>
      </c>
    </row>
    <row r="228" spans="7:14" ht="37.5">
      <c r="G228" s="25" t="s">
        <v>214</v>
      </c>
      <c r="H228" s="26" t="s">
        <v>177</v>
      </c>
      <c r="I228" s="26" t="s">
        <v>155</v>
      </c>
      <c r="J228" s="26" t="s">
        <v>215</v>
      </c>
      <c r="K228" s="26"/>
      <c r="L228" s="27">
        <f>L229</f>
        <v>24077.9</v>
      </c>
      <c r="M228" s="27">
        <f>M229</f>
        <v>8440</v>
      </c>
      <c r="N228" s="27">
        <f>N229</f>
        <v>7240</v>
      </c>
    </row>
    <row r="229" spans="1:14" ht="18.75">
      <c r="A229" s="24" t="s">
        <v>359</v>
      </c>
      <c r="B229" s="24" t="s">
        <v>360</v>
      </c>
      <c r="C229" s="24" t="s">
        <v>363</v>
      </c>
      <c r="D229" s="24" t="s">
        <v>364</v>
      </c>
      <c r="E229" s="24" t="s">
        <v>158</v>
      </c>
      <c r="F229" s="24" t="s">
        <v>189</v>
      </c>
      <c r="G229" s="25" t="s">
        <v>189</v>
      </c>
      <c r="H229" s="26" t="s">
        <v>177</v>
      </c>
      <c r="I229" s="26" t="s">
        <v>155</v>
      </c>
      <c r="J229" s="26" t="s">
        <v>215</v>
      </c>
      <c r="K229" s="26" t="s">
        <v>158</v>
      </c>
      <c r="L229" s="27">
        <v>24077.9</v>
      </c>
      <c r="M229" s="27">
        <v>8440</v>
      </c>
      <c r="N229" s="27">
        <v>7240</v>
      </c>
    </row>
    <row r="230" spans="1:14" ht="37.5">
      <c r="A230" s="24" t="s">
        <v>359</v>
      </c>
      <c r="B230" s="24" t="s">
        <v>360</v>
      </c>
      <c r="C230" s="24" t="s">
        <v>362</v>
      </c>
      <c r="D230" s="24" t="s">
        <v>193</v>
      </c>
      <c r="E230" s="24" t="s">
        <v>150</v>
      </c>
      <c r="F230" s="24" t="s">
        <v>149</v>
      </c>
      <c r="G230" s="25" t="s">
        <v>193</v>
      </c>
      <c r="H230" s="26" t="s">
        <v>177</v>
      </c>
      <c r="I230" s="26" t="s">
        <v>155</v>
      </c>
      <c r="J230" s="26" t="s">
        <v>362</v>
      </c>
      <c r="K230" s="26" t="s">
        <v>152</v>
      </c>
      <c r="L230" s="27">
        <f aca="true" t="shared" si="14" ref="L230:N231">L231</f>
        <v>166453</v>
      </c>
      <c r="M230" s="27">
        <f t="shared" si="14"/>
        <v>157534</v>
      </c>
      <c r="N230" s="27">
        <f t="shared" si="14"/>
        <v>157534</v>
      </c>
    </row>
    <row r="231" spans="1:14" ht="75">
      <c r="A231" s="24" t="s">
        <v>359</v>
      </c>
      <c r="B231" s="24" t="s">
        <v>360</v>
      </c>
      <c r="C231" s="24" t="s">
        <v>363</v>
      </c>
      <c r="D231" s="24" t="s">
        <v>364</v>
      </c>
      <c r="E231" s="24" t="s">
        <v>150</v>
      </c>
      <c r="F231" s="24" t="s">
        <v>149</v>
      </c>
      <c r="G231" s="25" t="s">
        <v>216</v>
      </c>
      <c r="H231" s="26" t="s">
        <v>177</v>
      </c>
      <c r="I231" s="26" t="s">
        <v>155</v>
      </c>
      <c r="J231" s="26" t="s">
        <v>365</v>
      </c>
      <c r="K231" s="26" t="s">
        <v>152</v>
      </c>
      <c r="L231" s="27">
        <f t="shared" si="14"/>
        <v>166453</v>
      </c>
      <c r="M231" s="27">
        <f t="shared" si="14"/>
        <v>157534</v>
      </c>
      <c r="N231" s="27">
        <f t="shared" si="14"/>
        <v>157534</v>
      </c>
    </row>
    <row r="232" spans="1:14" ht="18.75">
      <c r="A232" s="24" t="s">
        <v>359</v>
      </c>
      <c r="B232" s="24" t="s">
        <v>360</v>
      </c>
      <c r="C232" s="24" t="s">
        <v>363</v>
      </c>
      <c r="D232" s="24" t="s">
        <v>364</v>
      </c>
      <c r="E232" s="24" t="s">
        <v>158</v>
      </c>
      <c r="F232" s="24" t="s">
        <v>189</v>
      </c>
      <c r="G232" s="25" t="s">
        <v>189</v>
      </c>
      <c r="H232" s="26" t="s">
        <v>177</v>
      </c>
      <c r="I232" s="26" t="s">
        <v>155</v>
      </c>
      <c r="J232" s="26" t="s">
        <v>365</v>
      </c>
      <c r="K232" s="26" t="s">
        <v>158</v>
      </c>
      <c r="L232" s="27">
        <v>166453</v>
      </c>
      <c r="M232" s="27">
        <v>157534</v>
      </c>
      <c r="N232" s="27">
        <v>157534</v>
      </c>
    </row>
    <row r="233" spans="1:14" ht="18.75">
      <c r="A233" s="24" t="s">
        <v>359</v>
      </c>
      <c r="B233" s="24" t="s">
        <v>360</v>
      </c>
      <c r="C233" s="24" t="s">
        <v>366</v>
      </c>
      <c r="D233" s="24" t="s">
        <v>367</v>
      </c>
      <c r="E233" s="24" t="s">
        <v>150</v>
      </c>
      <c r="F233" s="24" t="s">
        <v>149</v>
      </c>
      <c r="G233" s="25" t="s">
        <v>367</v>
      </c>
      <c r="H233" s="26" t="s">
        <v>177</v>
      </c>
      <c r="I233" s="26" t="s">
        <v>155</v>
      </c>
      <c r="J233" s="26" t="s">
        <v>366</v>
      </c>
      <c r="K233" s="26" t="s">
        <v>152</v>
      </c>
      <c r="L233" s="27">
        <f>L236+L234</f>
        <v>59579</v>
      </c>
      <c r="M233" s="27">
        <f>M236+M234</f>
        <v>34435</v>
      </c>
      <c r="N233" s="27">
        <f>N236+N234</f>
        <v>34435</v>
      </c>
    </row>
    <row r="234" spans="7:14" ht="18.75">
      <c r="G234" s="25" t="s">
        <v>367</v>
      </c>
      <c r="H234" s="26" t="s">
        <v>177</v>
      </c>
      <c r="I234" s="26" t="s">
        <v>155</v>
      </c>
      <c r="J234" s="26" t="s">
        <v>553</v>
      </c>
      <c r="K234" s="26"/>
      <c r="L234" s="27">
        <f>L235</f>
        <v>100</v>
      </c>
      <c r="M234" s="27">
        <f>M235</f>
        <v>100</v>
      </c>
      <c r="N234" s="27">
        <f>N235</f>
        <v>100</v>
      </c>
    </row>
    <row r="235" spans="7:14" ht="18.75">
      <c r="G235" s="25" t="s">
        <v>189</v>
      </c>
      <c r="H235" s="26" t="s">
        <v>177</v>
      </c>
      <c r="I235" s="26" t="s">
        <v>155</v>
      </c>
      <c r="J235" s="26" t="s">
        <v>553</v>
      </c>
      <c r="K235" s="26" t="s">
        <v>158</v>
      </c>
      <c r="L235" s="27">
        <v>100</v>
      </c>
      <c r="M235" s="27">
        <v>100</v>
      </c>
      <c r="N235" s="27">
        <v>100</v>
      </c>
    </row>
    <row r="236" spans="1:14" ht="37.5">
      <c r="A236" s="24" t="s">
        <v>359</v>
      </c>
      <c r="B236" s="24" t="s">
        <v>360</v>
      </c>
      <c r="C236" s="24" t="s">
        <v>368</v>
      </c>
      <c r="D236" s="24" t="s">
        <v>193</v>
      </c>
      <c r="E236" s="24" t="s">
        <v>150</v>
      </c>
      <c r="F236" s="24" t="s">
        <v>149</v>
      </c>
      <c r="G236" s="25" t="s">
        <v>193</v>
      </c>
      <c r="H236" s="26" t="s">
        <v>177</v>
      </c>
      <c r="I236" s="26" t="s">
        <v>155</v>
      </c>
      <c r="J236" s="26" t="s">
        <v>368</v>
      </c>
      <c r="K236" s="26" t="s">
        <v>152</v>
      </c>
      <c r="L236" s="27">
        <f>L237+L239</f>
        <v>59479</v>
      </c>
      <c r="M236" s="27">
        <f>M237+M239</f>
        <v>34335</v>
      </c>
      <c r="N236" s="27">
        <f>N237+N239</f>
        <v>34335</v>
      </c>
    </row>
    <row r="237" spans="7:14" ht="75">
      <c r="G237" s="25" t="s">
        <v>217</v>
      </c>
      <c r="H237" s="26" t="s">
        <v>177</v>
      </c>
      <c r="I237" s="26" t="s">
        <v>155</v>
      </c>
      <c r="J237" s="26" t="s">
        <v>369</v>
      </c>
      <c r="K237" s="26"/>
      <c r="L237" s="27">
        <f>L238</f>
        <v>31356</v>
      </c>
      <c r="M237" s="27">
        <f>M238</f>
        <v>19721</v>
      </c>
      <c r="N237" s="27">
        <f>N238</f>
        <v>19721</v>
      </c>
    </row>
    <row r="238" spans="1:14" ht="18.75">
      <c r="A238" s="24" t="s">
        <v>359</v>
      </c>
      <c r="B238" s="24" t="s">
        <v>360</v>
      </c>
      <c r="C238" s="24" t="s">
        <v>363</v>
      </c>
      <c r="D238" s="24" t="s">
        <v>364</v>
      </c>
      <c r="E238" s="24" t="s">
        <v>158</v>
      </c>
      <c r="F238" s="24" t="s">
        <v>189</v>
      </c>
      <c r="G238" s="25" t="s">
        <v>189</v>
      </c>
      <c r="H238" s="26" t="s">
        <v>177</v>
      </c>
      <c r="I238" s="26" t="s">
        <v>155</v>
      </c>
      <c r="J238" s="26" t="s">
        <v>369</v>
      </c>
      <c r="K238" s="26" t="s">
        <v>158</v>
      </c>
      <c r="L238" s="27">
        <v>31356</v>
      </c>
      <c r="M238" s="27">
        <v>19721</v>
      </c>
      <c r="N238" s="27">
        <v>19721</v>
      </c>
    </row>
    <row r="239" spans="7:14" ht="93.75">
      <c r="G239" s="25" t="s">
        <v>218</v>
      </c>
      <c r="H239" s="26" t="s">
        <v>177</v>
      </c>
      <c r="I239" s="26" t="s">
        <v>155</v>
      </c>
      <c r="J239" s="26" t="s">
        <v>370</v>
      </c>
      <c r="K239" s="26"/>
      <c r="L239" s="27">
        <f>L240</f>
        <v>28123</v>
      </c>
      <c r="M239" s="27">
        <f>M240</f>
        <v>14614</v>
      </c>
      <c r="N239" s="27">
        <f>N240</f>
        <v>14614</v>
      </c>
    </row>
    <row r="240" spans="1:14" ht="18.75">
      <c r="A240" s="24" t="s">
        <v>359</v>
      </c>
      <c r="B240" s="24" t="s">
        <v>360</v>
      </c>
      <c r="C240" s="24" t="s">
        <v>371</v>
      </c>
      <c r="D240" s="24" t="s">
        <v>372</v>
      </c>
      <c r="E240" s="24" t="s">
        <v>158</v>
      </c>
      <c r="F240" s="24" t="s">
        <v>189</v>
      </c>
      <c r="G240" s="25" t="s">
        <v>189</v>
      </c>
      <c r="H240" s="26" t="s">
        <v>177</v>
      </c>
      <c r="I240" s="26" t="s">
        <v>155</v>
      </c>
      <c r="J240" s="26" t="s">
        <v>370</v>
      </c>
      <c r="K240" s="26" t="s">
        <v>158</v>
      </c>
      <c r="L240" s="27">
        <v>28123</v>
      </c>
      <c r="M240" s="27">
        <v>14614</v>
      </c>
      <c r="N240" s="27">
        <v>14614</v>
      </c>
    </row>
    <row r="241" spans="1:14" ht="18.75">
      <c r="A241" s="24" t="s">
        <v>359</v>
      </c>
      <c r="B241" s="24" t="s">
        <v>360</v>
      </c>
      <c r="C241" s="24" t="s">
        <v>373</v>
      </c>
      <c r="D241" s="24" t="s">
        <v>374</v>
      </c>
      <c r="E241" s="24" t="s">
        <v>150</v>
      </c>
      <c r="F241" s="24" t="s">
        <v>149</v>
      </c>
      <c r="G241" s="25" t="s">
        <v>374</v>
      </c>
      <c r="H241" s="26" t="s">
        <v>177</v>
      </c>
      <c r="I241" s="26" t="s">
        <v>155</v>
      </c>
      <c r="J241" s="26" t="s">
        <v>373</v>
      </c>
      <c r="K241" s="26" t="s">
        <v>152</v>
      </c>
      <c r="L241" s="27">
        <f aca="true" t="shared" si="15" ref="L241:N242">L242</f>
        <v>87549</v>
      </c>
      <c r="M241" s="27">
        <f t="shared" si="15"/>
        <v>74343</v>
      </c>
      <c r="N241" s="27">
        <f t="shared" si="15"/>
        <v>74343</v>
      </c>
    </row>
    <row r="242" spans="1:14" ht="37.5">
      <c r="A242" s="24" t="s">
        <v>359</v>
      </c>
      <c r="B242" s="24" t="s">
        <v>360</v>
      </c>
      <c r="C242" s="24" t="s">
        <v>375</v>
      </c>
      <c r="D242" s="24" t="s">
        <v>193</v>
      </c>
      <c r="E242" s="24" t="s">
        <v>150</v>
      </c>
      <c r="F242" s="24" t="s">
        <v>149</v>
      </c>
      <c r="G242" s="25" t="s">
        <v>193</v>
      </c>
      <c r="H242" s="26" t="s">
        <v>177</v>
      </c>
      <c r="I242" s="26" t="s">
        <v>155</v>
      </c>
      <c r="J242" s="26" t="s">
        <v>219</v>
      </c>
      <c r="K242" s="26" t="s">
        <v>152</v>
      </c>
      <c r="L242" s="27">
        <f t="shared" si="15"/>
        <v>87549</v>
      </c>
      <c r="M242" s="27">
        <f t="shared" si="15"/>
        <v>74343</v>
      </c>
      <c r="N242" s="27">
        <f t="shared" si="15"/>
        <v>74343</v>
      </c>
    </row>
    <row r="243" spans="1:14" ht="18.75">
      <c r="A243" s="24" t="s">
        <v>359</v>
      </c>
      <c r="B243" s="24" t="s">
        <v>360</v>
      </c>
      <c r="C243" s="24" t="s">
        <v>375</v>
      </c>
      <c r="D243" s="24" t="s">
        <v>193</v>
      </c>
      <c r="E243" s="24" t="s">
        <v>158</v>
      </c>
      <c r="F243" s="24" t="s">
        <v>189</v>
      </c>
      <c r="G243" s="25" t="s">
        <v>189</v>
      </c>
      <c r="H243" s="26" t="s">
        <v>177</v>
      </c>
      <c r="I243" s="26" t="s">
        <v>155</v>
      </c>
      <c r="J243" s="26" t="s">
        <v>219</v>
      </c>
      <c r="K243" s="26" t="s">
        <v>158</v>
      </c>
      <c r="L243" s="27">
        <v>87549</v>
      </c>
      <c r="M243" s="27">
        <v>74343</v>
      </c>
      <c r="N243" s="27">
        <v>74343</v>
      </c>
    </row>
    <row r="244" spans="7:14" ht="18.75">
      <c r="G244" s="25" t="s">
        <v>54</v>
      </c>
      <c r="H244" s="26" t="s">
        <v>177</v>
      </c>
      <c r="I244" s="26" t="s">
        <v>155</v>
      </c>
      <c r="J244" s="26" t="s">
        <v>53</v>
      </c>
      <c r="K244" s="26"/>
      <c r="L244" s="27">
        <f>L247+L245</f>
        <v>14173</v>
      </c>
      <c r="M244" s="27">
        <f>M247</f>
        <v>9370</v>
      </c>
      <c r="N244" s="27">
        <f>N247</f>
        <v>9370</v>
      </c>
    </row>
    <row r="245" spans="7:14" ht="18.75" hidden="1">
      <c r="G245" s="25" t="s">
        <v>54</v>
      </c>
      <c r="H245" s="26" t="s">
        <v>177</v>
      </c>
      <c r="I245" s="26" t="s">
        <v>155</v>
      </c>
      <c r="J245" s="26" t="s">
        <v>667</v>
      </c>
      <c r="K245" s="26"/>
      <c r="L245" s="27">
        <f>L246</f>
        <v>0</v>
      </c>
      <c r="M245" s="27">
        <f>M246</f>
        <v>0</v>
      </c>
      <c r="N245" s="27">
        <f>N246</f>
        <v>0</v>
      </c>
    </row>
    <row r="246" spans="7:14" ht="18.75" hidden="1">
      <c r="G246" s="25" t="s">
        <v>666</v>
      </c>
      <c r="H246" s="26" t="s">
        <v>177</v>
      </c>
      <c r="I246" s="26" t="s">
        <v>155</v>
      </c>
      <c r="J246" s="26" t="s">
        <v>667</v>
      </c>
      <c r="K246" s="26" t="s">
        <v>158</v>
      </c>
      <c r="L246" s="27"/>
      <c r="M246" s="27"/>
      <c r="N246" s="27"/>
    </row>
    <row r="247" spans="7:14" ht="37.5">
      <c r="G247" s="25" t="s">
        <v>220</v>
      </c>
      <c r="H247" s="26" t="s">
        <v>177</v>
      </c>
      <c r="I247" s="26" t="s">
        <v>155</v>
      </c>
      <c r="J247" s="26" t="s">
        <v>55</v>
      </c>
      <c r="K247" s="26"/>
      <c r="L247" s="27">
        <f>L248</f>
        <v>14173</v>
      </c>
      <c r="M247" s="27">
        <f>M248</f>
        <v>9370</v>
      </c>
      <c r="N247" s="27">
        <f>N248</f>
        <v>9370</v>
      </c>
    </row>
    <row r="248" spans="1:14" ht="18.75">
      <c r="A248" s="24" t="s">
        <v>359</v>
      </c>
      <c r="B248" s="24" t="s">
        <v>360</v>
      </c>
      <c r="C248" s="24" t="s">
        <v>371</v>
      </c>
      <c r="D248" s="24" t="s">
        <v>372</v>
      </c>
      <c r="E248" s="24" t="s">
        <v>158</v>
      </c>
      <c r="F248" s="24" t="s">
        <v>189</v>
      </c>
      <c r="G248" s="25" t="s">
        <v>189</v>
      </c>
      <c r="H248" s="26" t="s">
        <v>177</v>
      </c>
      <c r="I248" s="26" t="s">
        <v>155</v>
      </c>
      <c r="J248" s="26" t="s">
        <v>55</v>
      </c>
      <c r="K248" s="26" t="s">
        <v>158</v>
      </c>
      <c r="L248" s="27">
        <v>14173</v>
      </c>
      <c r="M248" s="27">
        <v>9370</v>
      </c>
      <c r="N248" s="27">
        <v>9370</v>
      </c>
    </row>
    <row r="249" spans="1:14" ht="18.75">
      <c r="A249" s="24" t="s">
        <v>359</v>
      </c>
      <c r="B249" s="24" t="s">
        <v>360</v>
      </c>
      <c r="C249" s="24" t="s">
        <v>376</v>
      </c>
      <c r="D249" s="24" t="s">
        <v>377</v>
      </c>
      <c r="E249" s="24" t="s">
        <v>150</v>
      </c>
      <c r="F249" s="24" t="s">
        <v>149</v>
      </c>
      <c r="G249" s="25" t="s">
        <v>377</v>
      </c>
      <c r="H249" s="26" t="s">
        <v>177</v>
      </c>
      <c r="I249" s="26" t="s">
        <v>155</v>
      </c>
      <c r="J249" s="26" t="s">
        <v>376</v>
      </c>
      <c r="K249" s="26" t="s">
        <v>152</v>
      </c>
      <c r="L249" s="27">
        <f>L250+L252+L254</f>
        <v>16232</v>
      </c>
      <c r="M249" s="27">
        <f>M250+M252+M254</f>
        <v>197</v>
      </c>
      <c r="N249" s="27">
        <f>N250+N252+N254</f>
        <v>197</v>
      </c>
    </row>
    <row r="250" spans="1:14" ht="37.5">
      <c r="A250" s="24" t="s">
        <v>359</v>
      </c>
      <c r="B250" s="24" t="s">
        <v>360</v>
      </c>
      <c r="C250" s="24" t="s">
        <v>378</v>
      </c>
      <c r="D250" s="24" t="s">
        <v>379</v>
      </c>
      <c r="E250" s="24" t="s">
        <v>150</v>
      </c>
      <c r="F250" s="24" t="s">
        <v>149</v>
      </c>
      <c r="G250" s="25" t="s">
        <v>379</v>
      </c>
      <c r="H250" s="26" t="s">
        <v>177</v>
      </c>
      <c r="I250" s="26" t="s">
        <v>155</v>
      </c>
      <c r="J250" s="26" t="s">
        <v>378</v>
      </c>
      <c r="K250" s="26" t="s">
        <v>152</v>
      </c>
      <c r="L250" s="27">
        <f>L251</f>
        <v>4810</v>
      </c>
      <c r="M250" s="27">
        <f>M251</f>
        <v>0</v>
      </c>
      <c r="N250" s="27">
        <f>N251</f>
        <v>0</v>
      </c>
    </row>
    <row r="251" spans="1:14" ht="18.75">
      <c r="A251" s="24" t="s">
        <v>359</v>
      </c>
      <c r="B251" s="24" t="s">
        <v>360</v>
      </c>
      <c r="C251" s="24" t="s">
        <v>378</v>
      </c>
      <c r="D251" s="24" t="s">
        <v>379</v>
      </c>
      <c r="E251" s="24" t="s">
        <v>158</v>
      </c>
      <c r="F251" s="24" t="s">
        <v>189</v>
      </c>
      <c r="G251" s="25" t="s">
        <v>189</v>
      </c>
      <c r="H251" s="26" t="s">
        <v>177</v>
      </c>
      <c r="I251" s="26" t="s">
        <v>155</v>
      </c>
      <c r="J251" s="26" t="s">
        <v>378</v>
      </c>
      <c r="K251" s="26" t="s">
        <v>158</v>
      </c>
      <c r="L251" s="27">
        <v>4810</v>
      </c>
      <c r="M251" s="27"/>
      <c r="N251" s="27"/>
    </row>
    <row r="252" spans="7:14" ht="18.75" hidden="1">
      <c r="G252" s="25" t="s">
        <v>544</v>
      </c>
      <c r="H252" s="26" t="s">
        <v>177</v>
      </c>
      <c r="I252" s="26" t="s">
        <v>155</v>
      </c>
      <c r="J252" s="26" t="s">
        <v>635</v>
      </c>
      <c r="K252" s="26"/>
      <c r="L252" s="27"/>
      <c r="M252" s="27">
        <f>M253</f>
        <v>0</v>
      </c>
      <c r="N252" s="27">
        <f>N253</f>
        <v>0</v>
      </c>
    </row>
    <row r="253" spans="7:14" ht="56.25" hidden="1">
      <c r="G253" s="25" t="s">
        <v>543</v>
      </c>
      <c r="H253" s="26" t="s">
        <v>177</v>
      </c>
      <c r="I253" s="26" t="s">
        <v>155</v>
      </c>
      <c r="J253" s="26" t="s">
        <v>635</v>
      </c>
      <c r="K253" s="26" t="s">
        <v>158</v>
      </c>
      <c r="L253" s="27"/>
      <c r="M253" s="27"/>
      <c r="N253" s="27"/>
    </row>
    <row r="254" spans="1:14" ht="18.75">
      <c r="A254" s="24" t="s">
        <v>359</v>
      </c>
      <c r="B254" s="24" t="s">
        <v>360</v>
      </c>
      <c r="C254" s="24" t="s">
        <v>380</v>
      </c>
      <c r="D254" s="24" t="s">
        <v>381</v>
      </c>
      <c r="E254" s="24" t="s">
        <v>150</v>
      </c>
      <c r="F254" s="24" t="s">
        <v>149</v>
      </c>
      <c r="G254" s="25" t="s">
        <v>758</v>
      </c>
      <c r="H254" s="26" t="s">
        <v>177</v>
      </c>
      <c r="I254" s="26" t="s">
        <v>155</v>
      </c>
      <c r="J254" s="26" t="s">
        <v>581</v>
      </c>
      <c r="K254" s="26" t="s">
        <v>152</v>
      </c>
      <c r="L254" s="27">
        <f>L255</f>
        <v>11422</v>
      </c>
      <c r="M254" s="27">
        <f>M255</f>
        <v>197</v>
      </c>
      <c r="N254" s="27">
        <f>N255</f>
        <v>197</v>
      </c>
    </row>
    <row r="255" spans="1:14" ht="18.75">
      <c r="A255" s="24" t="s">
        <v>359</v>
      </c>
      <c r="B255" s="24" t="s">
        <v>360</v>
      </c>
      <c r="C255" s="24" t="s">
        <v>380</v>
      </c>
      <c r="D255" s="24" t="s">
        <v>381</v>
      </c>
      <c r="E255" s="24" t="s">
        <v>161</v>
      </c>
      <c r="F255" s="24" t="s">
        <v>162</v>
      </c>
      <c r="G255" s="25" t="s">
        <v>189</v>
      </c>
      <c r="H255" s="26" t="s">
        <v>177</v>
      </c>
      <c r="I255" s="26" t="s">
        <v>155</v>
      </c>
      <c r="J255" s="26" t="s">
        <v>581</v>
      </c>
      <c r="K255" s="26" t="s">
        <v>158</v>
      </c>
      <c r="L255" s="27">
        <v>11422</v>
      </c>
      <c r="M255" s="27">
        <v>197</v>
      </c>
      <c r="N255" s="27">
        <v>197</v>
      </c>
    </row>
    <row r="256" spans="7:14" ht="18.75">
      <c r="G256" s="25" t="s">
        <v>665</v>
      </c>
      <c r="H256" s="26" t="s">
        <v>177</v>
      </c>
      <c r="I256" s="26" t="s">
        <v>155</v>
      </c>
      <c r="J256" s="26" t="s">
        <v>775</v>
      </c>
      <c r="K256" s="26"/>
      <c r="L256" s="27">
        <f>L257+L258</f>
        <v>1406.8</v>
      </c>
      <c r="M256" s="27">
        <f>M257+M258</f>
        <v>0</v>
      </c>
      <c r="N256" s="27">
        <f>N257+N258</f>
        <v>0</v>
      </c>
    </row>
    <row r="257" spans="7:14" ht="37.5">
      <c r="G257" s="25" t="s">
        <v>774</v>
      </c>
      <c r="H257" s="26" t="s">
        <v>177</v>
      </c>
      <c r="I257" s="26" t="s">
        <v>155</v>
      </c>
      <c r="J257" s="26" t="s">
        <v>317</v>
      </c>
      <c r="K257" s="26" t="s">
        <v>179</v>
      </c>
      <c r="L257" s="27">
        <v>433.3</v>
      </c>
      <c r="M257" s="27">
        <f>M258</f>
        <v>0</v>
      </c>
      <c r="N257" s="27">
        <f>N258</f>
        <v>0</v>
      </c>
    </row>
    <row r="258" spans="7:14" ht="18.75">
      <c r="G258" s="25" t="s">
        <v>781</v>
      </c>
      <c r="H258" s="26" t="s">
        <v>177</v>
      </c>
      <c r="I258" s="26" t="s">
        <v>155</v>
      </c>
      <c r="J258" s="26" t="s">
        <v>320</v>
      </c>
      <c r="K258" s="26" t="s">
        <v>402</v>
      </c>
      <c r="L258" s="27">
        <v>973.5</v>
      </c>
      <c r="M258" s="27"/>
      <c r="N258" s="27"/>
    </row>
    <row r="259" spans="7:14" ht="56.25" hidden="1">
      <c r="G259" s="25" t="s">
        <v>669</v>
      </c>
      <c r="H259" s="26" t="s">
        <v>177</v>
      </c>
      <c r="I259" s="21" t="s">
        <v>155</v>
      </c>
      <c r="J259" s="26" t="s">
        <v>668</v>
      </c>
      <c r="K259" s="26"/>
      <c r="L259" s="27">
        <f>L260</f>
        <v>0</v>
      </c>
      <c r="M259" s="27">
        <f>M260</f>
        <v>0</v>
      </c>
      <c r="N259" s="27">
        <f>N260</f>
        <v>0</v>
      </c>
    </row>
    <row r="260" spans="7:14" ht="18.75" hidden="1">
      <c r="G260" s="25" t="s">
        <v>189</v>
      </c>
      <c r="H260" s="26" t="s">
        <v>177</v>
      </c>
      <c r="I260" s="21" t="s">
        <v>155</v>
      </c>
      <c r="J260" s="26" t="s">
        <v>668</v>
      </c>
      <c r="K260" s="26" t="s">
        <v>158</v>
      </c>
      <c r="L260" s="27"/>
      <c r="M260" s="27"/>
      <c r="N260" s="27"/>
    </row>
    <row r="261" spans="1:14" s="23" customFormat="1" ht="18.75">
      <c r="A261" s="19" t="s">
        <v>382</v>
      </c>
      <c r="B261" s="19" t="s">
        <v>383</v>
      </c>
      <c r="C261" s="19" t="s">
        <v>148</v>
      </c>
      <c r="D261" s="19" t="s">
        <v>149</v>
      </c>
      <c r="E261" s="19" t="s">
        <v>150</v>
      </c>
      <c r="F261" s="19" t="s">
        <v>149</v>
      </c>
      <c r="G261" s="20" t="s">
        <v>383</v>
      </c>
      <c r="H261" s="21" t="s">
        <v>177</v>
      </c>
      <c r="I261" s="21" t="s">
        <v>177</v>
      </c>
      <c r="J261" s="21" t="s">
        <v>152</v>
      </c>
      <c r="K261" s="21" t="s">
        <v>152</v>
      </c>
      <c r="L261" s="22">
        <f>L262+L278+L273</f>
        <v>7156.3</v>
      </c>
      <c r="M261" s="22">
        <f>M262+M278+M268+M273</f>
        <v>12714.3</v>
      </c>
      <c r="N261" s="22">
        <f>N262+N278+N268+N273</f>
        <v>12714.3</v>
      </c>
    </row>
    <row r="262" spans="1:14" ht="18.75">
      <c r="A262" s="24" t="s">
        <v>382</v>
      </c>
      <c r="B262" s="24" t="s">
        <v>383</v>
      </c>
      <c r="C262" s="24" t="s">
        <v>384</v>
      </c>
      <c r="D262" s="24" t="s">
        <v>385</v>
      </c>
      <c r="E262" s="24" t="s">
        <v>150</v>
      </c>
      <c r="F262" s="24" t="s">
        <v>149</v>
      </c>
      <c r="G262" s="25" t="s">
        <v>385</v>
      </c>
      <c r="H262" s="26" t="s">
        <v>177</v>
      </c>
      <c r="I262" s="26" t="s">
        <v>177</v>
      </c>
      <c r="J262" s="26" t="s">
        <v>627</v>
      </c>
      <c r="K262" s="26" t="s">
        <v>152</v>
      </c>
      <c r="L262" s="27">
        <f>L263+L265</f>
        <v>3780</v>
      </c>
      <c r="M262" s="27">
        <f>M263+M267</f>
        <v>3400</v>
      </c>
      <c r="N262" s="27">
        <f>N263+N267</f>
        <v>3400</v>
      </c>
    </row>
    <row r="263" spans="1:14" ht="37.5">
      <c r="A263" s="24" t="s">
        <v>382</v>
      </c>
      <c r="B263" s="24" t="s">
        <v>383</v>
      </c>
      <c r="C263" s="24" t="s">
        <v>386</v>
      </c>
      <c r="D263" s="24" t="s">
        <v>193</v>
      </c>
      <c r="E263" s="24" t="s">
        <v>150</v>
      </c>
      <c r="F263" s="24" t="s">
        <v>149</v>
      </c>
      <c r="G263" s="25" t="s">
        <v>193</v>
      </c>
      <c r="H263" s="26" t="s">
        <v>177</v>
      </c>
      <c r="I263" s="26" t="s">
        <v>177</v>
      </c>
      <c r="J263" s="26" t="s">
        <v>221</v>
      </c>
      <c r="K263" s="26" t="s">
        <v>152</v>
      </c>
      <c r="L263" s="27">
        <f>L264</f>
        <v>2380</v>
      </c>
      <c r="M263" s="27">
        <f>M264</f>
        <v>3400</v>
      </c>
      <c r="N263" s="27">
        <f>N264</f>
        <v>3400</v>
      </c>
    </row>
    <row r="264" spans="1:14" ht="18.75">
      <c r="A264" s="24" t="s">
        <v>382</v>
      </c>
      <c r="B264" s="24" t="s">
        <v>383</v>
      </c>
      <c r="C264" s="24" t="s">
        <v>386</v>
      </c>
      <c r="D264" s="24" t="s">
        <v>193</v>
      </c>
      <c r="E264" s="24" t="s">
        <v>158</v>
      </c>
      <c r="F264" s="24" t="s">
        <v>189</v>
      </c>
      <c r="G264" s="25" t="s">
        <v>189</v>
      </c>
      <c r="H264" s="26" t="s">
        <v>177</v>
      </c>
      <c r="I264" s="26" t="s">
        <v>177</v>
      </c>
      <c r="J264" s="26" t="s">
        <v>221</v>
      </c>
      <c r="K264" s="26" t="s">
        <v>158</v>
      </c>
      <c r="L264" s="27">
        <v>2380</v>
      </c>
      <c r="M264" s="27">
        <v>3400</v>
      </c>
      <c r="N264" s="27">
        <v>3400</v>
      </c>
    </row>
    <row r="265" spans="7:14" ht="18.75">
      <c r="G265" s="25" t="s">
        <v>760</v>
      </c>
      <c r="H265" s="26" t="s">
        <v>177</v>
      </c>
      <c r="I265" s="26" t="s">
        <v>177</v>
      </c>
      <c r="J265" s="26" t="s">
        <v>761</v>
      </c>
      <c r="K265" s="26"/>
      <c r="L265" s="27">
        <f>L266</f>
        <v>1400</v>
      </c>
      <c r="M265" s="27"/>
      <c r="N265" s="27"/>
    </row>
    <row r="266" spans="7:14" ht="18.75">
      <c r="G266" s="25" t="s">
        <v>189</v>
      </c>
      <c r="H266" s="26" t="s">
        <v>177</v>
      </c>
      <c r="I266" s="26" t="s">
        <v>177</v>
      </c>
      <c r="J266" s="26" t="s">
        <v>761</v>
      </c>
      <c r="K266" s="26" t="s">
        <v>158</v>
      </c>
      <c r="L266" s="27">
        <v>1400</v>
      </c>
      <c r="M266" s="27"/>
      <c r="N266" s="27"/>
    </row>
    <row r="267" spans="7:14" ht="18.75" hidden="1">
      <c r="G267" s="25" t="s">
        <v>625</v>
      </c>
      <c r="H267" s="26" t="s">
        <v>177</v>
      </c>
      <c r="I267" s="26" t="s">
        <v>177</v>
      </c>
      <c r="J267" s="26" t="s">
        <v>626</v>
      </c>
      <c r="K267" s="26" t="s">
        <v>158</v>
      </c>
      <c r="L267" s="27"/>
      <c r="M267" s="27"/>
      <c r="N267" s="27"/>
    </row>
    <row r="268" spans="1:14" ht="37.5" hidden="1">
      <c r="A268" s="24" t="s">
        <v>382</v>
      </c>
      <c r="B268" s="24" t="s">
        <v>383</v>
      </c>
      <c r="C268" s="24" t="s">
        <v>387</v>
      </c>
      <c r="D268" s="24" t="s">
        <v>388</v>
      </c>
      <c r="E268" s="24" t="s">
        <v>150</v>
      </c>
      <c r="F268" s="24" t="s">
        <v>149</v>
      </c>
      <c r="G268" s="25" t="s">
        <v>388</v>
      </c>
      <c r="H268" s="26" t="s">
        <v>177</v>
      </c>
      <c r="I268" s="26" t="s">
        <v>177</v>
      </c>
      <c r="J268" s="26" t="s">
        <v>387</v>
      </c>
      <c r="K268" s="26" t="s">
        <v>152</v>
      </c>
      <c r="L268" s="27">
        <f>L269+L271</f>
        <v>380</v>
      </c>
      <c r="M268" s="27">
        <f aca="true" t="shared" si="16" ref="L268:N269">M269</f>
        <v>380</v>
      </c>
      <c r="N268" s="27">
        <f t="shared" si="16"/>
        <v>380</v>
      </c>
    </row>
    <row r="269" spans="1:14" ht="18.75" hidden="1">
      <c r="A269" s="24" t="s">
        <v>382</v>
      </c>
      <c r="B269" s="24" t="s">
        <v>383</v>
      </c>
      <c r="C269" s="24" t="s">
        <v>389</v>
      </c>
      <c r="D269" s="24" t="s">
        <v>390</v>
      </c>
      <c r="E269" s="24" t="s">
        <v>150</v>
      </c>
      <c r="F269" s="24" t="s">
        <v>149</v>
      </c>
      <c r="G269" s="25" t="s">
        <v>390</v>
      </c>
      <c r="H269" s="26" t="s">
        <v>177</v>
      </c>
      <c r="I269" s="26" t="s">
        <v>177</v>
      </c>
      <c r="J269" s="26" t="s">
        <v>224</v>
      </c>
      <c r="K269" s="26" t="s">
        <v>152</v>
      </c>
      <c r="L269" s="27">
        <f t="shared" si="16"/>
        <v>380</v>
      </c>
      <c r="M269" s="27">
        <f t="shared" si="16"/>
        <v>380</v>
      </c>
      <c r="N269" s="27">
        <f t="shared" si="16"/>
        <v>380</v>
      </c>
    </row>
    <row r="270" spans="1:14" ht="18.75" hidden="1">
      <c r="A270" s="24" t="s">
        <v>382</v>
      </c>
      <c r="B270" s="24" t="s">
        <v>383</v>
      </c>
      <c r="C270" s="24" t="s">
        <v>389</v>
      </c>
      <c r="D270" s="24" t="s">
        <v>390</v>
      </c>
      <c r="E270" s="24" t="s">
        <v>278</v>
      </c>
      <c r="F270" s="24" t="s">
        <v>279</v>
      </c>
      <c r="G270" s="25" t="s">
        <v>189</v>
      </c>
      <c r="H270" s="26" t="s">
        <v>177</v>
      </c>
      <c r="I270" s="26" t="s">
        <v>177</v>
      </c>
      <c r="J270" s="26" t="s">
        <v>224</v>
      </c>
      <c r="K270" s="26" t="s">
        <v>158</v>
      </c>
      <c r="L270" s="27">
        <v>380</v>
      </c>
      <c r="M270" s="27">
        <v>380</v>
      </c>
      <c r="N270" s="27">
        <v>380</v>
      </c>
    </row>
    <row r="271" spans="7:14" ht="18.75" hidden="1">
      <c r="G271" s="25" t="s">
        <v>390</v>
      </c>
      <c r="H271" s="26" t="s">
        <v>177</v>
      </c>
      <c r="I271" s="26" t="s">
        <v>177</v>
      </c>
      <c r="J271" s="26" t="s">
        <v>389</v>
      </c>
      <c r="K271" s="26"/>
      <c r="L271" s="27">
        <f>L272</f>
        <v>0</v>
      </c>
      <c r="M271" s="27">
        <f>M272</f>
        <v>0</v>
      </c>
      <c r="N271" s="27">
        <f>N272</f>
        <v>0</v>
      </c>
    </row>
    <row r="272" spans="7:14" ht="18.75" hidden="1">
      <c r="G272" s="25" t="s">
        <v>189</v>
      </c>
      <c r="H272" s="26" t="s">
        <v>177</v>
      </c>
      <c r="I272" s="26" t="s">
        <v>177</v>
      </c>
      <c r="J272" s="26" t="s">
        <v>389</v>
      </c>
      <c r="K272" s="26" t="s">
        <v>158</v>
      </c>
      <c r="L272" s="27"/>
      <c r="M272" s="27"/>
      <c r="N272" s="27"/>
    </row>
    <row r="273" spans="7:14" ht="18.75">
      <c r="G273" s="25" t="s">
        <v>759</v>
      </c>
      <c r="H273" s="26" t="s">
        <v>177</v>
      </c>
      <c r="I273" s="26" t="s">
        <v>177</v>
      </c>
      <c r="J273" s="26" t="s">
        <v>660</v>
      </c>
      <c r="K273" s="26"/>
      <c r="L273" s="27">
        <f>L276+L274</f>
        <v>3191.3</v>
      </c>
      <c r="M273" s="27">
        <f>M276+M274</f>
        <v>8744.3</v>
      </c>
      <c r="N273" s="27">
        <f>N276+N274</f>
        <v>8744.3</v>
      </c>
    </row>
    <row r="274" spans="7:14" ht="56.25">
      <c r="G274" s="25" t="s">
        <v>762</v>
      </c>
      <c r="H274" s="26" t="s">
        <v>177</v>
      </c>
      <c r="I274" s="26" t="s">
        <v>177</v>
      </c>
      <c r="J274" s="26" t="s">
        <v>640</v>
      </c>
      <c r="K274" s="26"/>
      <c r="L274" s="27">
        <f>L275</f>
        <v>3000</v>
      </c>
      <c r="M274" s="27">
        <f>M275</f>
        <v>8553</v>
      </c>
      <c r="N274" s="27">
        <f>N275</f>
        <v>8553</v>
      </c>
    </row>
    <row r="275" spans="7:14" ht="18.75">
      <c r="G275" s="25" t="s">
        <v>403</v>
      </c>
      <c r="H275" s="26" t="s">
        <v>177</v>
      </c>
      <c r="I275" s="26" t="s">
        <v>177</v>
      </c>
      <c r="J275" s="26" t="s">
        <v>640</v>
      </c>
      <c r="K275" s="26" t="s">
        <v>402</v>
      </c>
      <c r="L275" s="27">
        <v>3000</v>
      </c>
      <c r="M275" s="27">
        <v>8553</v>
      </c>
      <c r="N275" s="27">
        <v>8553</v>
      </c>
    </row>
    <row r="276" spans="7:14" ht="18.75">
      <c r="G276" s="25" t="s">
        <v>658</v>
      </c>
      <c r="H276" s="26" t="s">
        <v>177</v>
      </c>
      <c r="I276" s="26" t="s">
        <v>177</v>
      </c>
      <c r="J276" s="26" t="s">
        <v>659</v>
      </c>
      <c r="K276" s="26"/>
      <c r="L276" s="27">
        <f>L277</f>
        <v>191.3</v>
      </c>
      <c r="M276" s="27">
        <f>M277</f>
        <v>191.3</v>
      </c>
      <c r="N276" s="27">
        <f>N277</f>
        <v>191.3</v>
      </c>
    </row>
    <row r="277" spans="7:14" ht="37.5">
      <c r="G277" s="25" t="s">
        <v>619</v>
      </c>
      <c r="H277" s="26" t="s">
        <v>177</v>
      </c>
      <c r="I277" s="26" t="s">
        <v>177</v>
      </c>
      <c r="J277" s="26" t="s">
        <v>659</v>
      </c>
      <c r="K277" s="26" t="s">
        <v>566</v>
      </c>
      <c r="L277" s="27">
        <v>191.3</v>
      </c>
      <c r="M277" s="27">
        <v>191.3</v>
      </c>
      <c r="N277" s="27">
        <v>191.3</v>
      </c>
    </row>
    <row r="278" spans="7:14" ht="18.75">
      <c r="G278" s="25" t="s">
        <v>311</v>
      </c>
      <c r="H278" s="26" t="s">
        <v>177</v>
      </c>
      <c r="I278" s="26" t="s">
        <v>177</v>
      </c>
      <c r="J278" s="26" t="s">
        <v>322</v>
      </c>
      <c r="K278" s="26"/>
      <c r="L278" s="27">
        <f aca="true" t="shared" si="17" ref="L278:N279">L279</f>
        <v>185</v>
      </c>
      <c r="M278" s="27">
        <f t="shared" si="17"/>
        <v>190</v>
      </c>
      <c r="N278" s="27">
        <f t="shared" si="17"/>
        <v>190</v>
      </c>
    </row>
    <row r="279" spans="7:14" ht="37.5">
      <c r="G279" s="25" t="s">
        <v>222</v>
      </c>
      <c r="H279" s="26" t="s">
        <v>177</v>
      </c>
      <c r="I279" s="26" t="s">
        <v>177</v>
      </c>
      <c r="J279" s="26" t="s">
        <v>223</v>
      </c>
      <c r="K279" s="26"/>
      <c r="L279" s="27">
        <f t="shared" si="17"/>
        <v>185</v>
      </c>
      <c r="M279" s="27">
        <f t="shared" si="17"/>
        <v>190</v>
      </c>
      <c r="N279" s="27">
        <f t="shared" si="17"/>
        <v>190</v>
      </c>
    </row>
    <row r="280" spans="1:14" ht="18.75">
      <c r="A280" s="24" t="s">
        <v>359</v>
      </c>
      <c r="B280" s="24" t="s">
        <v>360</v>
      </c>
      <c r="C280" s="24" t="s">
        <v>380</v>
      </c>
      <c r="D280" s="24" t="s">
        <v>381</v>
      </c>
      <c r="E280" s="24" t="s">
        <v>161</v>
      </c>
      <c r="F280" s="24" t="s">
        <v>162</v>
      </c>
      <c r="G280" s="25" t="s">
        <v>403</v>
      </c>
      <c r="H280" s="26" t="s">
        <v>177</v>
      </c>
      <c r="I280" s="26" t="s">
        <v>177</v>
      </c>
      <c r="J280" s="26" t="s">
        <v>223</v>
      </c>
      <c r="K280" s="26" t="s">
        <v>566</v>
      </c>
      <c r="L280" s="27">
        <v>185</v>
      </c>
      <c r="M280" s="27">
        <v>190</v>
      </c>
      <c r="N280" s="27">
        <v>190</v>
      </c>
    </row>
    <row r="281" spans="1:14" s="23" customFormat="1" ht="18.75">
      <c r="A281" s="19" t="s">
        <v>391</v>
      </c>
      <c r="B281" s="19" t="s">
        <v>392</v>
      </c>
      <c r="C281" s="19" t="s">
        <v>148</v>
      </c>
      <c r="D281" s="19" t="s">
        <v>149</v>
      </c>
      <c r="E281" s="19" t="s">
        <v>150</v>
      </c>
      <c r="F281" s="19" t="s">
        <v>149</v>
      </c>
      <c r="G281" s="20" t="s">
        <v>392</v>
      </c>
      <c r="H281" s="21" t="s">
        <v>177</v>
      </c>
      <c r="I281" s="21" t="s">
        <v>286</v>
      </c>
      <c r="J281" s="21" t="s">
        <v>152</v>
      </c>
      <c r="K281" s="21" t="s">
        <v>152</v>
      </c>
      <c r="L281" s="22">
        <f>L282+L285+L289+L300+L292+L297</f>
        <v>46552</v>
      </c>
      <c r="M281" s="22">
        <f>M282+M285+M289+M300+M292</f>
        <v>36736</v>
      </c>
      <c r="N281" s="22">
        <f>N282+N285+N289+N300+N292</f>
        <v>36736</v>
      </c>
    </row>
    <row r="282" spans="1:14" ht="37.5">
      <c r="A282" s="24" t="s">
        <v>391</v>
      </c>
      <c r="B282" s="24" t="s">
        <v>392</v>
      </c>
      <c r="C282" s="24" t="s">
        <v>156</v>
      </c>
      <c r="D282" s="24" t="s">
        <v>157</v>
      </c>
      <c r="E282" s="24" t="s">
        <v>150</v>
      </c>
      <c r="F282" s="24" t="s">
        <v>149</v>
      </c>
      <c r="G282" s="25" t="s">
        <v>157</v>
      </c>
      <c r="H282" s="26" t="s">
        <v>177</v>
      </c>
      <c r="I282" s="26" t="s">
        <v>286</v>
      </c>
      <c r="J282" s="26" t="s">
        <v>156</v>
      </c>
      <c r="K282" s="26" t="s">
        <v>152</v>
      </c>
      <c r="L282" s="27">
        <f aca="true" t="shared" si="18" ref="L282:N283">L283</f>
        <v>3426</v>
      </c>
      <c r="M282" s="27">
        <f t="shared" si="18"/>
        <v>3269</v>
      </c>
      <c r="N282" s="27">
        <f t="shared" si="18"/>
        <v>3269</v>
      </c>
    </row>
    <row r="283" spans="1:14" ht="18.75">
      <c r="A283" s="24" t="s">
        <v>391</v>
      </c>
      <c r="B283" s="24" t="s">
        <v>392</v>
      </c>
      <c r="C283" s="24" t="s">
        <v>170</v>
      </c>
      <c r="D283" s="24" t="s">
        <v>171</v>
      </c>
      <c r="E283" s="24" t="s">
        <v>150</v>
      </c>
      <c r="F283" s="24" t="s">
        <v>149</v>
      </c>
      <c r="G283" s="25" t="s">
        <v>171</v>
      </c>
      <c r="H283" s="26" t="s">
        <v>177</v>
      </c>
      <c r="I283" s="26" t="s">
        <v>286</v>
      </c>
      <c r="J283" s="26" t="s">
        <v>170</v>
      </c>
      <c r="K283" s="26" t="s">
        <v>152</v>
      </c>
      <c r="L283" s="27">
        <f t="shared" si="18"/>
        <v>3426</v>
      </c>
      <c r="M283" s="27">
        <f t="shared" si="18"/>
        <v>3269</v>
      </c>
      <c r="N283" s="27">
        <f t="shared" si="18"/>
        <v>3269</v>
      </c>
    </row>
    <row r="284" spans="1:14" ht="18.75">
      <c r="A284" s="24" t="s">
        <v>391</v>
      </c>
      <c r="B284" s="24" t="s">
        <v>392</v>
      </c>
      <c r="C284" s="24" t="s">
        <v>170</v>
      </c>
      <c r="D284" s="24" t="s">
        <v>171</v>
      </c>
      <c r="E284" s="24" t="s">
        <v>161</v>
      </c>
      <c r="F284" s="24" t="s">
        <v>162</v>
      </c>
      <c r="G284" s="25" t="s">
        <v>162</v>
      </c>
      <c r="H284" s="26" t="s">
        <v>177</v>
      </c>
      <c r="I284" s="26" t="s">
        <v>286</v>
      </c>
      <c r="J284" s="26" t="s">
        <v>170</v>
      </c>
      <c r="K284" s="26" t="s">
        <v>566</v>
      </c>
      <c r="L284" s="27">
        <v>3426</v>
      </c>
      <c r="M284" s="27">
        <v>3269</v>
      </c>
      <c r="N284" s="27">
        <v>3269</v>
      </c>
    </row>
    <row r="285" spans="1:14" ht="37.5">
      <c r="A285" s="24" t="s">
        <v>391</v>
      </c>
      <c r="B285" s="24" t="s">
        <v>392</v>
      </c>
      <c r="C285" s="24" t="s">
        <v>393</v>
      </c>
      <c r="D285" s="24" t="s">
        <v>394</v>
      </c>
      <c r="E285" s="24" t="s">
        <v>150</v>
      </c>
      <c r="F285" s="24" t="s">
        <v>149</v>
      </c>
      <c r="G285" s="25" t="s">
        <v>394</v>
      </c>
      <c r="H285" s="26" t="s">
        <v>177</v>
      </c>
      <c r="I285" s="26" t="s">
        <v>286</v>
      </c>
      <c r="J285" s="26" t="s">
        <v>393</v>
      </c>
      <c r="K285" s="26" t="s">
        <v>152</v>
      </c>
      <c r="L285" s="27">
        <f>L286</f>
        <v>13642</v>
      </c>
      <c r="M285" s="27">
        <f>M286</f>
        <v>10270</v>
      </c>
      <c r="N285" s="27">
        <f>N286</f>
        <v>10270</v>
      </c>
    </row>
    <row r="286" spans="1:14" ht="37.5">
      <c r="A286" s="24" t="s">
        <v>391</v>
      </c>
      <c r="B286" s="24" t="s">
        <v>392</v>
      </c>
      <c r="C286" s="24" t="s">
        <v>395</v>
      </c>
      <c r="D286" s="24" t="s">
        <v>193</v>
      </c>
      <c r="E286" s="24" t="s">
        <v>150</v>
      </c>
      <c r="F286" s="24" t="s">
        <v>149</v>
      </c>
      <c r="G286" s="25" t="s">
        <v>193</v>
      </c>
      <c r="H286" s="26" t="s">
        <v>177</v>
      </c>
      <c r="I286" s="26" t="s">
        <v>286</v>
      </c>
      <c r="J286" s="26" t="s">
        <v>225</v>
      </c>
      <c r="K286" s="26" t="s">
        <v>152</v>
      </c>
      <c r="L286" s="27">
        <f>L287+L288</f>
        <v>13642</v>
      </c>
      <c r="M286" s="27">
        <f>M287+M288</f>
        <v>10270</v>
      </c>
      <c r="N286" s="27">
        <f>N287+N288</f>
        <v>10270</v>
      </c>
    </row>
    <row r="287" spans="1:14" ht="18.75">
      <c r="A287" s="24" t="s">
        <v>391</v>
      </c>
      <c r="B287" s="24" t="s">
        <v>392</v>
      </c>
      <c r="C287" s="24" t="s">
        <v>396</v>
      </c>
      <c r="D287" s="24" t="s">
        <v>397</v>
      </c>
      <c r="E287" s="24" t="s">
        <v>158</v>
      </c>
      <c r="F287" s="24" t="s">
        <v>189</v>
      </c>
      <c r="G287" s="25" t="s">
        <v>189</v>
      </c>
      <c r="H287" s="26" t="s">
        <v>177</v>
      </c>
      <c r="I287" s="26" t="s">
        <v>286</v>
      </c>
      <c r="J287" s="26" t="s">
        <v>225</v>
      </c>
      <c r="K287" s="26" t="s">
        <v>158</v>
      </c>
      <c r="L287" s="27">
        <v>12610</v>
      </c>
      <c r="M287" s="27">
        <v>10270</v>
      </c>
      <c r="N287" s="27">
        <v>10270</v>
      </c>
    </row>
    <row r="288" spans="7:14" ht="18.75">
      <c r="G288" s="25" t="s">
        <v>783</v>
      </c>
      <c r="H288" s="26" t="s">
        <v>177</v>
      </c>
      <c r="I288" s="26" t="s">
        <v>286</v>
      </c>
      <c r="J288" s="26" t="s">
        <v>225</v>
      </c>
      <c r="K288" s="26" t="s">
        <v>782</v>
      </c>
      <c r="L288" s="27">
        <v>1032</v>
      </c>
      <c r="M288" s="27"/>
      <c r="N288" s="27"/>
    </row>
    <row r="289" spans="7:14" ht="75">
      <c r="G289" s="25" t="s">
        <v>237</v>
      </c>
      <c r="H289" s="26" t="s">
        <v>177</v>
      </c>
      <c r="I289" s="26" t="s">
        <v>286</v>
      </c>
      <c r="J289" s="26" t="s">
        <v>238</v>
      </c>
      <c r="K289" s="26"/>
      <c r="L289" s="27">
        <f aca="true" t="shared" si="19" ref="L289:N290">L290</f>
        <v>17785</v>
      </c>
      <c r="M289" s="27">
        <f t="shared" si="19"/>
        <v>17931</v>
      </c>
      <c r="N289" s="27">
        <f t="shared" si="19"/>
        <v>17931</v>
      </c>
    </row>
    <row r="290" spans="7:14" ht="37.5">
      <c r="G290" s="25" t="s">
        <v>193</v>
      </c>
      <c r="H290" s="26" t="s">
        <v>177</v>
      </c>
      <c r="I290" s="26" t="s">
        <v>286</v>
      </c>
      <c r="J290" s="26" t="s">
        <v>239</v>
      </c>
      <c r="K290" s="26"/>
      <c r="L290" s="27">
        <f>L291</f>
        <v>17785</v>
      </c>
      <c r="M290" s="27">
        <f t="shared" si="19"/>
        <v>17931</v>
      </c>
      <c r="N290" s="27">
        <f t="shared" si="19"/>
        <v>17931</v>
      </c>
    </row>
    <row r="291" spans="1:14" ht="18.75">
      <c r="A291" s="24" t="s">
        <v>382</v>
      </c>
      <c r="B291" s="24" t="s">
        <v>383</v>
      </c>
      <c r="C291" s="24" t="s">
        <v>389</v>
      </c>
      <c r="D291" s="24" t="s">
        <v>390</v>
      </c>
      <c r="E291" s="24" t="s">
        <v>278</v>
      </c>
      <c r="F291" s="24" t="s">
        <v>279</v>
      </c>
      <c r="G291" s="25" t="s">
        <v>189</v>
      </c>
      <c r="H291" s="26" t="s">
        <v>177</v>
      </c>
      <c r="I291" s="26" t="s">
        <v>286</v>
      </c>
      <c r="J291" s="26" t="s">
        <v>239</v>
      </c>
      <c r="K291" s="26" t="s">
        <v>158</v>
      </c>
      <c r="L291" s="27">
        <v>17785</v>
      </c>
      <c r="M291" s="27">
        <v>17931</v>
      </c>
      <c r="N291" s="27">
        <v>17931</v>
      </c>
    </row>
    <row r="292" spans="7:14" ht="18.75">
      <c r="G292" s="25" t="s">
        <v>377</v>
      </c>
      <c r="H292" s="26" t="s">
        <v>177</v>
      </c>
      <c r="I292" s="26" t="s">
        <v>286</v>
      </c>
      <c r="J292" s="26" t="s">
        <v>376</v>
      </c>
      <c r="K292" s="26"/>
      <c r="L292" s="27">
        <f>L295</f>
        <v>1266</v>
      </c>
      <c r="M292" s="27">
        <f>M295+M293</f>
        <v>3266</v>
      </c>
      <c r="N292" s="27">
        <f>N295+N293</f>
        <v>3266</v>
      </c>
    </row>
    <row r="293" spans="7:14" ht="37.5" hidden="1">
      <c r="G293" s="25" t="s">
        <v>206</v>
      </c>
      <c r="H293" s="26" t="s">
        <v>177</v>
      </c>
      <c r="I293" s="26" t="s">
        <v>286</v>
      </c>
      <c r="J293" s="26" t="s">
        <v>207</v>
      </c>
      <c r="K293" s="26"/>
      <c r="L293" s="27">
        <f>L294</f>
        <v>2000</v>
      </c>
      <c r="M293" s="27">
        <f>M294</f>
        <v>2000</v>
      </c>
      <c r="N293" s="27">
        <f>N294</f>
        <v>2000</v>
      </c>
    </row>
    <row r="294" spans="7:14" ht="18.75" hidden="1">
      <c r="G294" s="25" t="s">
        <v>306</v>
      </c>
      <c r="H294" s="26" t="s">
        <v>177</v>
      </c>
      <c r="I294" s="26" t="s">
        <v>286</v>
      </c>
      <c r="J294" s="26" t="s">
        <v>207</v>
      </c>
      <c r="K294" s="26" t="s">
        <v>305</v>
      </c>
      <c r="L294" s="27">
        <v>2000</v>
      </c>
      <c r="M294" s="27">
        <v>2000</v>
      </c>
      <c r="N294" s="27">
        <v>2000</v>
      </c>
    </row>
    <row r="295" spans="1:14" s="23" customFormat="1" ht="37.5">
      <c r="A295" s="19"/>
      <c r="B295" s="19"/>
      <c r="C295" s="19"/>
      <c r="D295" s="19"/>
      <c r="E295" s="19"/>
      <c r="F295" s="19"/>
      <c r="G295" s="25" t="s">
        <v>126</v>
      </c>
      <c r="H295" s="26" t="s">
        <v>177</v>
      </c>
      <c r="I295" s="26" t="s">
        <v>286</v>
      </c>
      <c r="J295" s="26" t="s">
        <v>125</v>
      </c>
      <c r="K295" s="26"/>
      <c r="L295" s="27">
        <f>L296</f>
        <v>1266</v>
      </c>
      <c r="M295" s="27">
        <f>M296</f>
        <v>1266</v>
      </c>
      <c r="N295" s="27">
        <f>N296</f>
        <v>1266</v>
      </c>
    </row>
    <row r="296" spans="1:14" s="23" customFormat="1" ht="18.75">
      <c r="A296" s="19"/>
      <c r="B296" s="19"/>
      <c r="C296" s="19"/>
      <c r="D296" s="19"/>
      <c r="E296" s="19"/>
      <c r="F296" s="19"/>
      <c r="G296" s="25" t="s">
        <v>189</v>
      </c>
      <c r="H296" s="26" t="s">
        <v>177</v>
      </c>
      <c r="I296" s="26" t="s">
        <v>286</v>
      </c>
      <c r="J296" s="26" t="s">
        <v>125</v>
      </c>
      <c r="K296" s="26" t="s">
        <v>158</v>
      </c>
      <c r="L296" s="27">
        <v>1266</v>
      </c>
      <c r="M296" s="27">
        <v>1266</v>
      </c>
      <c r="N296" s="27">
        <v>1266</v>
      </c>
    </row>
    <row r="297" spans="1:14" s="23" customFormat="1" ht="18.75">
      <c r="A297" s="19"/>
      <c r="B297" s="19"/>
      <c r="C297" s="19"/>
      <c r="D297" s="19"/>
      <c r="E297" s="19"/>
      <c r="F297" s="19"/>
      <c r="G297" s="25" t="s">
        <v>759</v>
      </c>
      <c r="H297" s="26" t="s">
        <v>177</v>
      </c>
      <c r="I297" s="26" t="s">
        <v>286</v>
      </c>
      <c r="J297" s="26" t="s">
        <v>194</v>
      </c>
      <c r="K297" s="26"/>
      <c r="L297" s="27">
        <f>L298</f>
        <v>6053</v>
      </c>
      <c r="M297" s="27"/>
      <c r="N297" s="27"/>
    </row>
    <row r="298" spans="1:14" s="23" customFormat="1" ht="56.25">
      <c r="A298" s="19"/>
      <c r="B298" s="19"/>
      <c r="C298" s="19"/>
      <c r="D298" s="19"/>
      <c r="E298" s="19"/>
      <c r="F298" s="19"/>
      <c r="G298" s="25" t="s">
        <v>763</v>
      </c>
      <c r="H298" s="26" t="s">
        <v>177</v>
      </c>
      <c r="I298" s="26" t="s">
        <v>286</v>
      </c>
      <c r="J298" s="26" t="s">
        <v>640</v>
      </c>
      <c r="K298" s="26"/>
      <c r="L298" s="27">
        <f>L299</f>
        <v>6053</v>
      </c>
      <c r="M298" s="27"/>
      <c r="N298" s="27"/>
    </row>
    <row r="299" spans="1:14" s="23" customFormat="1" ht="18.75">
      <c r="A299" s="19"/>
      <c r="B299" s="19"/>
      <c r="C299" s="19"/>
      <c r="D299" s="19"/>
      <c r="E299" s="19"/>
      <c r="F299" s="19"/>
      <c r="G299" s="25" t="s">
        <v>403</v>
      </c>
      <c r="H299" s="26" t="s">
        <v>177</v>
      </c>
      <c r="I299" s="26" t="s">
        <v>286</v>
      </c>
      <c r="J299" s="26" t="s">
        <v>640</v>
      </c>
      <c r="K299" s="26" t="s">
        <v>402</v>
      </c>
      <c r="L299" s="27">
        <v>6053</v>
      </c>
      <c r="M299" s="27"/>
      <c r="N299" s="27"/>
    </row>
    <row r="300" spans="1:14" ht="18.75">
      <c r="A300" s="24" t="s">
        <v>391</v>
      </c>
      <c r="B300" s="24" t="s">
        <v>392</v>
      </c>
      <c r="C300" s="24" t="s">
        <v>194</v>
      </c>
      <c r="D300" s="24" t="s">
        <v>195</v>
      </c>
      <c r="E300" s="24" t="s">
        <v>150</v>
      </c>
      <c r="F300" s="24" t="s">
        <v>149</v>
      </c>
      <c r="G300" s="25" t="s">
        <v>226</v>
      </c>
      <c r="H300" s="26" t="s">
        <v>177</v>
      </c>
      <c r="I300" s="26" t="s">
        <v>286</v>
      </c>
      <c r="J300" s="26" t="s">
        <v>322</v>
      </c>
      <c r="K300" s="26" t="s">
        <v>152</v>
      </c>
      <c r="L300" s="27">
        <f>L301+L312</f>
        <v>4380</v>
      </c>
      <c r="M300" s="27">
        <f>M301</f>
        <v>2000</v>
      </c>
      <c r="N300" s="27">
        <f>N301</f>
        <v>2000</v>
      </c>
    </row>
    <row r="301" spans="1:14" ht="37.5">
      <c r="A301" s="24" t="s">
        <v>391</v>
      </c>
      <c r="B301" s="24" t="s">
        <v>392</v>
      </c>
      <c r="C301" s="24" t="s">
        <v>398</v>
      </c>
      <c r="D301" s="24" t="s">
        <v>399</v>
      </c>
      <c r="E301" s="24" t="s">
        <v>150</v>
      </c>
      <c r="F301" s="24" t="s">
        <v>149</v>
      </c>
      <c r="G301" s="25" t="s">
        <v>227</v>
      </c>
      <c r="H301" s="26" t="s">
        <v>177</v>
      </c>
      <c r="I301" s="26" t="s">
        <v>286</v>
      </c>
      <c r="J301" s="26" t="s">
        <v>228</v>
      </c>
      <c r="K301" s="26" t="s">
        <v>152</v>
      </c>
      <c r="L301" s="27">
        <f>L302+L304+L306+L310+L308</f>
        <v>2000</v>
      </c>
      <c r="M301" s="27">
        <f>M302+M304+M306+M310+M308</f>
        <v>2000</v>
      </c>
      <c r="N301" s="27">
        <f>N302+N304+N306+N310+N308</f>
        <v>2000</v>
      </c>
    </row>
    <row r="302" spans="1:14" ht="18.75">
      <c r="A302" s="24" t="s">
        <v>391</v>
      </c>
      <c r="B302" s="24" t="s">
        <v>392</v>
      </c>
      <c r="C302" s="24" t="s">
        <v>400</v>
      </c>
      <c r="D302" s="24" t="s">
        <v>401</v>
      </c>
      <c r="E302" s="24" t="s">
        <v>150</v>
      </c>
      <c r="F302" s="24" t="s">
        <v>149</v>
      </c>
      <c r="G302" s="25" t="s">
        <v>230</v>
      </c>
      <c r="H302" s="26" t="s">
        <v>177</v>
      </c>
      <c r="I302" s="26" t="s">
        <v>286</v>
      </c>
      <c r="J302" s="26" t="s">
        <v>229</v>
      </c>
      <c r="K302" s="26" t="s">
        <v>152</v>
      </c>
      <c r="L302" s="27">
        <f>L303</f>
        <v>50</v>
      </c>
      <c r="M302" s="27">
        <f>M303</f>
        <v>50</v>
      </c>
      <c r="N302" s="27">
        <f>N303</f>
        <v>50</v>
      </c>
    </row>
    <row r="303" spans="1:14" ht="18.75">
      <c r="A303" s="24" t="s">
        <v>391</v>
      </c>
      <c r="B303" s="24" t="s">
        <v>392</v>
      </c>
      <c r="C303" s="24" t="s">
        <v>400</v>
      </c>
      <c r="D303" s="24" t="s">
        <v>401</v>
      </c>
      <c r="E303" s="24" t="s">
        <v>402</v>
      </c>
      <c r="F303" s="24" t="s">
        <v>403</v>
      </c>
      <c r="G303" s="25" t="s">
        <v>403</v>
      </c>
      <c r="H303" s="26" t="s">
        <v>177</v>
      </c>
      <c r="I303" s="26" t="s">
        <v>286</v>
      </c>
      <c r="J303" s="26" t="s">
        <v>229</v>
      </c>
      <c r="K303" s="26" t="s">
        <v>402</v>
      </c>
      <c r="L303" s="27">
        <v>50</v>
      </c>
      <c r="M303" s="27">
        <v>50</v>
      </c>
      <c r="N303" s="27">
        <v>50</v>
      </c>
    </row>
    <row r="304" spans="1:14" ht="37.5">
      <c r="A304" s="24" t="s">
        <v>391</v>
      </c>
      <c r="B304" s="24" t="s">
        <v>392</v>
      </c>
      <c r="C304" s="24" t="s">
        <v>100</v>
      </c>
      <c r="D304" s="24" t="s">
        <v>101</v>
      </c>
      <c r="E304" s="24" t="s">
        <v>150</v>
      </c>
      <c r="F304" s="24" t="s">
        <v>149</v>
      </c>
      <c r="G304" s="25" t="s">
        <v>232</v>
      </c>
      <c r="H304" s="26" t="s">
        <v>177</v>
      </c>
      <c r="I304" s="26" t="s">
        <v>286</v>
      </c>
      <c r="J304" s="26" t="s">
        <v>234</v>
      </c>
      <c r="K304" s="26" t="s">
        <v>152</v>
      </c>
      <c r="L304" s="27">
        <f>L305</f>
        <v>500</v>
      </c>
      <c r="M304" s="27">
        <f>M305</f>
        <v>500</v>
      </c>
      <c r="N304" s="27">
        <f>N305</f>
        <v>500</v>
      </c>
    </row>
    <row r="305" spans="1:14" ht="18.75">
      <c r="A305" s="24" t="s">
        <v>391</v>
      </c>
      <c r="B305" s="24" t="s">
        <v>392</v>
      </c>
      <c r="C305" s="24" t="s">
        <v>100</v>
      </c>
      <c r="D305" s="24" t="s">
        <v>101</v>
      </c>
      <c r="E305" s="24" t="s">
        <v>402</v>
      </c>
      <c r="F305" s="24" t="s">
        <v>403</v>
      </c>
      <c r="G305" s="25" t="s">
        <v>403</v>
      </c>
      <c r="H305" s="26" t="s">
        <v>177</v>
      </c>
      <c r="I305" s="26" t="s">
        <v>286</v>
      </c>
      <c r="J305" s="26" t="s">
        <v>234</v>
      </c>
      <c r="K305" s="26" t="s">
        <v>402</v>
      </c>
      <c r="L305" s="27">
        <v>500</v>
      </c>
      <c r="M305" s="27">
        <v>500</v>
      </c>
      <c r="N305" s="27">
        <v>500</v>
      </c>
    </row>
    <row r="306" spans="1:14" ht="18.75">
      <c r="A306" s="24" t="s">
        <v>391</v>
      </c>
      <c r="B306" s="24" t="s">
        <v>392</v>
      </c>
      <c r="C306" s="24" t="s">
        <v>404</v>
      </c>
      <c r="D306" s="24" t="s">
        <v>405</v>
      </c>
      <c r="E306" s="24" t="s">
        <v>150</v>
      </c>
      <c r="F306" s="24" t="s">
        <v>149</v>
      </c>
      <c r="G306" s="25" t="s">
        <v>233</v>
      </c>
      <c r="H306" s="26" t="s">
        <v>177</v>
      </c>
      <c r="I306" s="26" t="s">
        <v>286</v>
      </c>
      <c r="J306" s="26" t="s">
        <v>235</v>
      </c>
      <c r="K306" s="26" t="s">
        <v>152</v>
      </c>
      <c r="L306" s="27">
        <f>L307</f>
        <v>50</v>
      </c>
      <c r="M306" s="27">
        <f>M307</f>
        <v>50</v>
      </c>
      <c r="N306" s="27">
        <f>N307</f>
        <v>50</v>
      </c>
    </row>
    <row r="307" spans="1:14" ht="18.75">
      <c r="A307" s="24" t="s">
        <v>391</v>
      </c>
      <c r="B307" s="24" t="s">
        <v>392</v>
      </c>
      <c r="C307" s="24" t="s">
        <v>404</v>
      </c>
      <c r="D307" s="24" t="s">
        <v>405</v>
      </c>
      <c r="E307" s="24" t="s">
        <v>402</v>
      </c>
      <c r="F307" s="24" t="s">
        <v>403</v>
      </c>
      <c r="G307" s="25" t="s">
        <v>403</v>
      </c>
      <c r="H307" s="26" t="s">
        <v>177</v>
      </c>
      <c r="I307" s="26" t="s">
        <v>286</v>
      </c>
      <c r="J307" s="26" t="s">
        <v>235</v>
      </c>
      <c r="K307" s="26" t="s">
        <v>402</v>
      </c>
      <c r="L307" s="27">
        <v>50</v>
      </c>
      <c r="M307" s="27">
        <v>50</v>
      </c>
      <c r="N307" s="27">
        <v>50</v>
      </c>
    </row>
    <row r="308" spans="7:14" ht="37.5">
      <c r="G308" s="25" t="s">
        <v>599</v>
      </c>
      <c r="H308" s="26" t="s">
        <v>177</v>
      </c>
      <c r="I308" s="26" t="s">
        <v>286</v>
      </c>
      <c r="J308" s="26" t="s">
        <v>598</v>
      </c>
      <c r="K308" s="26"/>
      <c r="L308" s="27">
        <f>L309</f>
        <v>184</v>
      </c>
      <c r="M308" s="27">
        <f>M309</f>
        <v>184</v>
      </c>
      <c r="N308" s="27">
        <f>N309</f>
        <v>184</v>
      </c>
    </row>
    <row r="309" spans="7:14" ht="18.75">
      <c r="G309" s="25" t="s">
        <v>403</v>
      </c>
      <c r="H309" s="26" t="s">
        <v>177</v>
      </c>
      <c r="I309" s="26" t="s">
        <v>286</v>
      </c>
      <c r="J309" s="26" t="s">
        <v>598</v>
      </c>
      <c r="K309" s="26" t="s">
        <v>402</v>
      </c>
      <c r="L309" s="27">
        <v>184</v>
      </c>
      <c r="M309" s="27">
        <v>184</v>
      </c>
      <c r="N309" s="27">
        <v>184</v>
      </c>
    </row>
    <row r="310" spans="1:14" ht="18.75">
      <c r="A310" s="24" t="s">
        <v>391</v>
      </c>
      <c r="B310" s="24" t="s">
        <v>392</v>
      </c>
      <c r="C310" s="24" t="s">
        <v>406</v>
      </c>
      <c r="D310" s="24" t="s">
        <v>407</v>
      </c>
      <c r="E310" s="24" t="s">
        <v>150</v>
      </c>
      <c r="F310" s="24" t="s">
        <v>149</v>
      </c>
      <c r="G310" s="25" t="s">
        <v>231</v>
      </c>
      <c r="H310" s="26" t="s">
        <v>177</v>
      </c>
      <c r="I310" s="26" t="s">
        <v>286</v>
      </c>
      <c r="J310" s="26" t="s">
        <v>236</v>
      </c>
      <c r="K310" s="26" t="s">
        <v>152</v>
      </c>
      <c r="L310" s="27">
        <f>L311</f>
        <v>1216</v>
      </c>
      <c r="M310" s="27">
        <f>M311</f>
        <v>1216</v>
      </c>
      <c r="N310" s="27">
        <f>N311</f>
        <v>1216</v>
      </c>
    </row>
    <row r="311" spans="1:14" ht="18.75">
      <c r="A311" s="24" t="s">
        <v>391</v>
      </c>
      <c r="B311" s="24" t="s">
        <v>392</v>
      </c>
      <c r="C311" s="24" t="s">
        <v>406</v>
      </c>
      <c r="D311" s="24" t="s">
        <v>407</v>
      </c>
      <c r="E311" s="24" t="s">
        <v>402</v>
      </c>
      <c r="F311" s="24" t="s">
        <v>403</v>
      </c>
      <c r="G311" s="25" t="s">
        <v>403</v>
      </c>
      <c r="H311" s="26" t="s">
        <v>177</v>
      </c>
      <c r="I311" s="26" t="s">
        <v>286</v>
      </c>
      <c r="J311" s="26" t="s">
        <v>236</v>
      </c>
      <c r="K311" s="26" t="s">
        <v>402</v>
      </c>
      <c r="L311" s="27">
        <v>1216</v>
      </c>
      <c r="M311" s="27">
        <v>1216</v>
      </c>
      <c r="N311" s="27">
        <v>1216</v>
      </c>
    </row>
    <row r="312" spans="7:14" ht="37.5">
      <c r="G312" s="25" t="s">
        <v>764</v>
      </c>
      <c r="H312" s="26" t="s">
        <v>177</v>
      </c>
      <c r="I312" s="26" t="s">
        <v>286</v>
      </c>
      <c r="J312" s="26" t="s">
        <v>207</v>
      </c>
      <c r="K312" s="26"/>
      <c r="L312" s="27">
        <f>L313</f>
        <v>2380</v>
      </c>
      <c r="M312" s="27"/>
      <c r="N312" s="27"/>
    </row>
    <row r="313" spans="7:14" ht="18.75">
      <c r="G313" s="25" t="s">
        <v>306</v>
      </c>
      <c r="H313" s="26" t="s">
        <v>177</v>
      </c>
      <c r="I313" s="26" t="s">
        <v>286</v>
      </c>
      <c r="J313" s="26" t="s">
        <v>207</v>
      </c>
      <c r="K313" s="26" t="s">
        <v>305</v>
      </c>
      <c r="L313" s="27">
        <v>2380</v>
      </c>
      <c r="M313" s="27"/>
      <c r="N313" s="27"/>
    </row>
    <row r="314" spans="1:14" s="18" customFormat="1" ht="37.5">
      <c r="A314" s="14" t="s">
        <v>408</v>
      </c>
      <c r="B314" s="14" t="s">
        <v>409</v>
      </c>
      <c r="C314" s="14" t="s">
        <v>148</v>
      </c>
      <c r="D314" s="14" t="s">
        <v>149</v>
      </c>
      <c r="E314" s="14" t="s">
        <v>150</v>
      </c>
      <c r="F314" s="14" t="s">
        <v>149</v>
      </c>
      <c r="G314" s="15" t="s">
        <v>409</v>
      </c>
      <c r="H314" s="16" t="s">
        <v>304</v>
      </c>
      <c r="I314" s="21"/>
      <c r="J314" s="16" t="s">
        <v>152</v>
      </c>
      <c r="K314" s="16" t="s">
        <v>152</v>
      </c>
      <c r="L314" s="17">
        <f>L315+L343+L347</f>
        <v>73988</v>
      </c>
      <c r="M314" s="17">
        <f>M315+M343+M347</f>
        <v>65666</v>
      </c>
      <c r="N314" s="17">
        <f>N315+N343+N347</f>
        <v>65488</v>
      </c>
    </row>
    <row r="315" spans="1:14" s="23" customFormat="1" ht="18.75">
      <c r="A315" s="19" t="s">
        <v>410</v>
      </c>
      <c r="B315" s="19" t="s">
        <v>411</v>
      </c>
      <c r="C315" s="19" t="s">
        <v>148</v>
      </c>
      <c r="D315" s="19" t="s">
        <v>149</v>
      </c>
      <c r="E315" s="19" t="s">
        <v>150</v>
      </c>
      <c r="F315" s="19" t="s">
        <v>149</v>
      </c>
      <c r="G315" s="20" t="s">
        <v>411</v>
      </c>
      <c r="H315" s="21" t="s">
        <v>304</v>
      </c>
      <c r="I315" s="21" t="s">
        <v>151</v>
      </c>
      <c r="J315" s="21" t="s">
        <v>152</v>
      </c>
      <c r="K315" s="21" t="s">
        <v>152</v>
      </c>
      <c r="L315" s="22">
        <f>L316+L321+L324+L338+L329+L336+L332+L334</f>
        <v>70403</v>
      </c>
      <c r="M315" s="22">
        <f>M316+M321+M324+M338+M329+M336+M332+M334</f>
        <v>62327</v>
      </c>
      <c r="N315" s="22">
        <f>N316+N321+N324+N338+N329+N336+N332+N334</f>
        <v>62279</v>
      </c>
    </row>
    <row r="316" spans="1:14" ht="37.5">
      <c r="A316" s="24" t="s">
        <v>410</v>
      </c>
      <c r="B316" s="24" t="s">
        <v>411</v>
      </c>
      <c r="C316" s="24" t="s">
        <v>190</v>
      </c>
      <c r="D316" s="24" t="s">
        <v>191</v>
      </c>
      <c r="E316" s="24" t="s">
        <v>150</v>
      </c>
      <c r="F316" s="24" t="s">
        <v>149</v>
      </c>
      <c r="G316" s="25" t="s">
        <v>191</v>
      </c>
      <c r="H316" s="26" t="s">
        <v>304</v>
      </c>
      <c r="I316" s="26" t="s">
        <v>151</v>
      </c>
      <c r="J316" s="26" t="s">
        <v>190</v>
      </c>
      <c r="K316" s="26" t="s">
        <v>152</v>
      </c>
      <c r="L316" s="27">
        <f>L317+L319</f>
        <v>53681</v>
      </c>
      <c r="M316" s="27">
        <f>M317+M319</f>
        <v>46209</v>
      </c>
      <c r="N316" s="27">
        <f>N317+N319</f>
        <v>46039</v>
      </c>
    </row>
    <row r="317" spans="1:14" ht="37.5">
      <c r="A317" s="24" t="s">
        <v>410</v>
      </c>
      <c r="B317" s="24" t="s">
        <v>411</v>
      </c>
      <c r="C317" s="24" t="s">
        <v>192</v>
      </c>
      <c r="D317" s="24" t="s">
        <v>193</v>
      </c>
      <c r="E317" s="24" t="s">
        <v>150</v>
      </c>
      <c r="F317" s="24" t="s">
        <v>149</v>
      </c>
      <c r="G317" s="25" t="s">
        <v>193</v>
      </c>
      <c r="H317" s="26" t="s">
        <v>304</v>
      </c>
      <c r="I317" s="26" t="s">
        <v>151</v>
      </c>
      <c r="J317" s="26" t="s">
        <v>240</v>
      </c>
      <c r="K317" s="26" t="s">
        <v>152</v>
      </c>
      <c r="L317" s="27">
        <f>L318</f>
        <v>53508</v>
      </c>
      <c r="M317" s="27">
        <f>M318</f>
        <v>46036</v>
      </c>
      <c r="N317" s="27">
        <f>N318</f>
        <v>45866</v>
      </c>
    </row>
    <row r="318" spans="1:14" ht="18.75">
      <c r="A318" s="24" t="s">
        <v>410</v>
      </c>
      <c r="B318" s="24" t="s">
        <v>411</v>
      </c>
      <c r="C318" s="24" t="s">
        <v>192</v>
      </c>
      <c r="D318" s="24" t="s">
        <v>193</v>
      </c>
      <c r="E318" s="24" t="s">
        <v>158</v>
      </c>
      <c r="F318" s="24" t="s">
        <v>189</v>
      </c>
      <c r="G318" s="25" t="s">
        <v>189</v>
      </c>
      <c r="H318" s="26" t="s">
        <v>304</v>
      </c>
      <c r="I318" s="26" t="s">
        <v>151</v>
      </c>
      <c r="J318" s="26" t="s">
        <v>240</v>
      </c>
      <c r="K318" s="26" t="s">
        <v>158</v>
      </c>
      <c r="L318" s="27">
        <v>53508</v>
      </c>
      <c r="M318" s="27">
        <v>46036</v>
      </c>
      <c r="N318" s="27">
        <v>45866</v>
      </c>
    </row>
    <row r="319" spans="7:14" ht="37.5">
      <c r="G319" s="25" t="s">
        <v>503</v>
      </c>
      <c r="H319" s="26" t="s">
        <v>304</v>
      </c>
      <c r="I319" s="26" t="s">
        <v>151</v>
      </c>
      <c r="J319" s="26" t="s">
        <v>728</v>
      </c>
      <c r="K319" s="26"/>
      <c r="L319" s="27">
        <f>L320</f>
        <v>173</v>
      </c>
      <c r="M319" s="27">
        <f>M320</f>
        <v>173</v>
      </c>
      <c r="N319" s="27">
        <f>N320</f>
        <v>173</v>
      </c>
    </row>
    <row r="320" spans="7:14" ht="18.75">
      <c r="G320" s="25" t="s">
        <v>189</v>
      </c>
      <c r="H320" s="26" t="s">
        <v>304</v>
      </c>
      <c r="I320" s="26" t="s">
        <v>151</v>
      </c>
      <c r="J320" s="26" t="s">
        <v>728</v>
      </c>
      <c r="K320" s="26" t="s">
        <v>158</v>
      </c>
      <c r="L320" s="27">
        <v>173</v>
      </c>
      <c r="M320" s="27">
        <v>173</v>
      </c>
      <c r="N320" s="27">
        <v>173</v>
      </c>
    </row>
    <row r="321" spans="1:14" ht="18.75">
      <c r="A321" s="24" t="s">
        <v>410</v>
      </c>
      <c r="B321" s="24" t="s">
        <v>411</v>
      </c>
      <c r="C321" s="24" t="s">
        <v>412</v>
      </c>
      <c r="D321" s="24" t="s">
        <v>413</v>
      </c>
      <c r="E321" s="24" t="s">
        <v>150</v>
      </c>
      <c r="F321" s="24" t="s">
        <v>149</v>
      </c>
      <c r="G321" s="25" t="s">
        <v>413</v>
      </c>
      <c r="H321" s="26" t="s">
        <v>304</v>
      </c>
      <c r="I321" s="26" t="s">
        <v>151</v>
      </c>
      <c r="J321" s="26" t="s">
        <v>412</v>
      </c>
      <c r="K321" s="26" t="s">
        <v>152</v>
      </c>
      <c r="L321" s="27">
        <f aca="true" t="shared" si="20" ref="L321:N322">L322</f>
        <v>3093</v>
      </c>
      <c r="M321" s="27">
        <f t="shared" si="20"/>
        <v>3210</v>
      </c>
      <c r="N321" s="27">
        <f t="shared" si="20"/>
        <v>3210</v>
      </c>
    </row>
    <row r="322" spans="1:14" ht="37.5">
      <c r="A322" s="24" t="s">
        <v>410</v>
      </c>
      <c r="B322" s="24" t="s">
        <v>411</v>
      </c>
      <c r="C322" s="24" t="s">
        <v>414</v>
      </c>
      <c r="D322" s="24" t="s">
        <v>193</v>
      </c>
      <c r="E322" s="24" t="s">
        <v>150</v>
      </c>
      <c r="F322" s="24" t="s">
        <v>149</v>
      </c>
      <c r="G322" s="25" t="s">
        <v>193</v>
      </c>
      <c r="H322" s="26" t="s">
        <v>304</v>
      </c>
      <c r="I322" s="26" t="s">
        <v>151</v>
      </c>
      <c r="J322" s="26" t="s">
        <v>241</v>
      </c>
      <c r="K322" s="26" t="s">
        <v>152</v>
      </c>
      <c r="L322" s="27">
        <f t="shared" si="20"/>
        <v>3093</v>
      </c>
      <c r="M322" s="27">
        <f t="shared" si="20"/>
        <v>3210</v>
      </c>
      <c r="N322" s="27">
        <f t="shared" si="20"/>
        <v>3210</v>
      </c>
    </row>
    <row r="323" spans="1:14" ht="18.75">
      <c r="A323" s="24" t="s">
        <v>410</v>
      </c>
      <c r="B323" s="24" t="s">
        <v>411</v>
      </c>
      <c r="C323" s="24" t="s">
        <v>414</v>
      </c>
      <c r="D323" s="24" t="s">
        <v>193</v>
      </c>
      <c r="E323" s="24" t="s">
        <v>158</v>
      </c>
      <c r="F323" s="24" t="s">
        <v>189</v>
      </c>
      <c r="G323" s="25" t="s">
        <v>189</v>
      </c>
      <c r="H323" s="26" t="s">
        <v>304</v>
      </c>
      <c r="I323" s="26" t="s">
        <v>151</v>
      </c>
      <c r="J323" s="26" t="s">
        <v>241</v>
      </c>
      <c r="K323" s="26" t="s">
        <v>158</v>
      </c>
      <c r="L323" s="27">
        <v>3093</v>
      </c>
      <c r="M323" s="27">
        <v>3210</v>
      </c>
      <c r="N323" s="27">
        <v>3210</v>
      </c>
    </row>
    <row r="324" spans="1:14" ht="18.75">
      <c r="A324" s="24" t="s">
        <v>410</v>
      </c>
      <c r="B324" s="24" t="s">
        <v>411</v>
      </c>
      <c r="C324" s="24" t="s">
        <v>415</v>
      </c>
      <c r="D324" s="24" t="s">
        <v>416</v>
      </c>
      <c r="E324" s="24" t="s">
        <v>150</v>
      </c>
      <c r="F324" s="24" t="s">
        <v>149</v>
      </c>
      <c r="G324" s="25" t="s">
        <v>416</v>
      </c>
      <c r="H324" s="26" t="s">
        <v>304</v>
      </c>
      <c r="I324" s="26" t="s">
        <v>151</v>
      </c>
      <c r="J324" s="26" t="s">
        <v>415</v>
      </c>
      <c r="K324" s="26" t="s">
        <v>152</v>
      </c>
      <c r="L324" s="27">
        <f>L325+L327</f>
        <v>10586</v>
      </c>
      <c r="M324" s="27">
        <f>M325+M327</f>
        <v>10747</v>
      </c>
      <c r="N324" s="27">
        <f>N325+N327</f>
        <v>10747</v>
      </c>
    </row>
    <row r="325" spans="1:14" ht="37.5" hidden="1">
      <c r="A325" s="24" t="s">
        <v>410</v>
      </c>
      <c r="B325" s="24" t="s">
        <v>411</v>
      </c>
      <c r="C325" s="24" t="s">
        <v>417</v>
      </c>
      <c r="D325" s="24" t="s">
        <v>193</v>
      </c>
      <c r="E325" s="24" t="s">
        <v>150</v>
      </c>
      <c r="F325" s="24" t="s">
        <v>149</v>
      </c>
      <c r="G325" s="25" t="s">
        <v>193</v>
      </c>
      <c r="H325" s="26" t="s">
        <v>304</v>
      </c>
      <c r="I325" s="26" t="s">
        <v>31</v>
      </c>
      <c r="J325" s="26" t="s">
        <v>242</v>
      </c>
      <c r="K325" s="26" t="s">
        <v>152</v>
      </c>
      <c r="L325" s="27">
        <f aca="true" t="shared" si="21" ref="L325:N327">L326</f>
        <v>0</v>
      </c>
      <c r="M325" s="27">
        <f t="shared" si="21"/>
        <v>0</v>
      </c>
      <c r="N325" s="27">
        <f t="shared" si="21"/>
        <v>0</v>
      </c>
    </row>
    <row r="326" spans="1:14" ht="18.75" hidden="1">
      <c r="A326" s="24" t="s">
        <v>410</v>
      </c>
      <c r="B326" s="24" t="s">
        <v>411</v>
      </c>
      <c r="C326" s="24" t="s">
        <v>417</v>
      </c>
      <c r="D326" s="24" t="s">
        <v>193</v>
      </c>
      <c r="E326" s="24" t="s">
        <v>158</v>
      </c>
      <c r="F326" s="24" t="s">
        <v>189</v>
      </c>
      <c r="G326" s="25" t="s">
        <v>189</v>
      </c>
      <c r="H326" s="26" t="s">
        <v>304</v>
      </c>
      <c r="I326" s="26" t="s">
        <v>32</v>
      </c>
      <c r="J326" s="26" t="s">
        <v>242</v>
      </c>
      <c r="K326" s="26" t="s">
        <v>158</v>
      </c>
      <c r="L326" s="27"/>
      <c r="M326" s="27"/>
      <c r="N326" s="27"/>
    </row>
    <row r="327" spans="1:14" ht="37.5">
      <c r="A327" s="24" t="s">
        <v>410</v>
      </c>
      <c r="B327" s="24" t="s">
        <v>411</v>
      </c>
      <c r="C327" s="24" t="s">
        <v>417</v>
      </c>
      <c r="D327" s="24" t="s">
        <v>193</v>
      </c>
      <c r="E327" s="24" t="s">
        <v>150</v>
      </c>
      <c r="F327" s="24" t="s">
        <v>149</v>
      </c>
      <c r="G327" s="25" t="s">
        <v>193</v>
      </c>
      <c r="H327" s="26" t="s">
        <v>304</v>
      </c>
      <c r="I327" s="26" t="s">
        <v>151</v>
      </c>
      <c r="J327" s="26" t="s">
        <v>242</v>
      </c>
      <c r="K327" s="26" t="s">
        <v>152</v>
      </c>
      <c r="L327" s="27">
        <f t="shared" si="21"/>
        <v>10586</v>
      </c>
      <c r="M327" s="27">
        <f t="shared" si="21"/>
        <v>10747</v>
      </c>
      <c r="N327" s="27">
        <f t="shared" si="21"/>
        <v>10747</v>
      </c>
    </row>
    <row r="328" spans="1:14" ht="18.75">
      <c r="A328" s="24" t="s">
        <v>410</v>
      </c>
      <c r="B328" s="24" t="s">
        <v>411</v>
      </c>
      <c r="C328" s="24" t="s">
        <v>417</v>
      </c>
      <c r="D328" s="24" t="s">
        <v>193</v>
      </c>
      <c r="E328" s="24" t="s">
        <v>158</v>
      </c>
      <c r="F328" s="24" t="s">
        <v>189</v>
      </c>
      <c r="G328" s="25" t="s">
        <v>189</v>
      </c>
      <c r="H328" s="26" t="s">
        <v>304</v>
      </c>
      <c r="I328" s="26" t="s">
        <v>151</v>
      </c>
      <c r="J328" s="26" t="s">
        <v>242</v>
      </c>
      <c r="K328" s="26" t="s">
        <v>158</v>
      </c>
      <c r="L328" s="27">
        <v>10586</v>
      </c>
      <c r="M328" s="27">
        <v>10747</v>
      </c>
      <c r="N328" s="27">
        <v>10747</v>
      </c>
    </row>
    <row r="329" spans="7:14" ht="18.75" hidden="1">
      <c r="G329" s="25" t="s">
        <v>377</v>
      </c>
      <c r="H329" s="26" t="s">
        <v>304</v>
      </c>
      <c r="I329" s="26" t="s">
        <v>33</v>
      </c>
      <c r="J329" s="26" t="s">
        <v>376</v>
      </c>
      <c r="K329" s="26"/>
      <c r="L329" s="27">
        <f aca="true" t="shared" si="22" ref="L329:N330">L330</f>
        <v>0</v>
      </c>
      <c r="M329" s="27">
        <f t="shared" si="22"/>
        <v>0</v>
      </c>
      <c r="N329" s="27">
        <f t="shared" si="22"/>
        <v>0</v>
      </c>
    </row>
    <row r="330" spans="7:14" ht="56.25" hidden="1">
      <c r="G330" s="25" t="s">
        <v>321</v>
      </c>
      <c r="H330" s="26" t="s">
        <v>304</v>
      </c>
      <c r="I330" s="26" t="s">
        <v>34</v>
      </c>
      <c r="J330" s="26" t="s">
        <v>506</v>
      </c>
      <c r="K330" s="26"/>
      <c r="L330" s="27">
        <f t="shared" si="22"/>
        <v>0</v>
      </c>
      <c r="M330" s="27">
        <f t="shared" si="22"/>
        <v>0</v>
      </c>
      <c r="N330" s="27">
        <f t="shared" si="22"/>
        <v>0</v>
      </c>
    </row>
    <row r="331" spans="7:14" ht="18.75" hidden="1">
      <c r="G331" s="25" t="s">
        <v>423</v>
      </c>
      <c r="H331" s="26" t="s">
        <v>304</v>
      </c>
      <c r="I331" s="26" t="s">
        <v>35</v>
      </c>
      <c r="J331" s="26" t="s">
        <v>506</v>
      </c>
      <c r="K331" s="26" t="s">
        <v>422</v>
      </c>
      <c r="L331" s="27"/>
      <c r="M331" s="27"/>
      <c r="N331" s="27"/>
    </row>
    <row r="332" spans="7:14" ht="18.75" hidden="1">
      <c r="G332" s="25" t="s">
        <v>670</v>
      </c>
      <c r="H332" s="26" t="s">
        <v>304</v>
      </c>
      <c r="I332" s="26" t="s">
        <v>151</v>
      </c>
      <c r="J332" s="26" t="s">
        <v>671</v>
      </c>
      <c r="K332" s="26"/>
      <c r="L332" s="27">
        <f>L333</f>
        <v>0</v>
      </c>
      <c r="M332" s="27">
        <f>M333</f>
        <v>0</v>
      </c>
      <c r="N332" s="27">
        <f>N333</f>
        <v>0</v>
      </c>
    </row>
    <row r="333" spans="7:14" ht="18.75" hidden="1">
      <c r="G333" s="25" t="s">
        <v>189</v>
      </c>
      <c r="H333" s="26" t="s">
        <v>304</v>
      </c>
      <c r="I333" s="26" t="s">
        <v>151</v>
      </c>
      <c r="J333" s="26" t="s">
        <v>671</v>
      </c>
      <c r="K333" s="26" t="s">
        <v>420</v>
      </c>
      <c r="L333" s="27"/>
      <c r="M333" s="27"/>
      <c r="N333" s="27"/>
    </row>
    <row r="334" spans="7:14" ht="18.75" hidden="1">
      <c r="G334" s="25" t="s">
        <v>672</v>
      </c>
      <c r="H334" s="26" t="s">
        <v>304</v>
      </c>
      <c r="I334" s="26" t="s">
        <v>151</v>
      </c>
      <c r="J334" s="26" t="s">
        <v>673</v>
      </c>
      <c r="K334" s="26"/>
      <c r="L334" s="27">
        <f>L335</f>
        <v>0</v>
      </c>
      <c r="M334" s="27">
        <f>M335</f>
        <v>0</v>
      </c>
      <c r="N334" s="27">
        <f>N335</f>
        <v>0</v>
      </c>
    </row>
    <row r="335" spans="7:14" ht="18.75" hidden="1">
      <c r="G335" s="25" t="s">
        <v>423</v>
      </c>
      <c r="H335" s="26" t="s">
        <v>304</v>
      </c>
      <c r="I335" s="26" t="s">
        <v>151</v>
      </c>
      <c r="J335" s="26" t="s">
        <v>673</v>
      </c>
      <c r="K335" s="26" t="s">
        <v>420</v>
      </c>
      <c r="L335" s="27"/>
      <c r="M335" s="27"/>
      <c r="N335" s="27"/>
    </row>
    <row r="336" spans="7:14" ht="56.25" hidden="1">
      <c r="G336" s="25" t="s">
        <v>641</v>
      </c>
      <c r="H336" s="26" t="s">
        <v>304</v>
      </c>
      <c r="I336" s="26" t="s">
        <v>151</v>
      </c>
      <c r="J336" s="26" t="s">
        <v>642</v>
      </c>
      <c r="K336" s="26"/>
      <c r="L336" s="27">
        <f>L337</f>
        <v>0</v>
      </c>
      <c r="M336" s="27">
        <f>M337</f>
        <v>0</v>
      </c>
      <c r="N336" s="27">
        <f>N337</f>
        <v>0</v>
      </c>
    </row>
    <row r="337" spans="7:14" ht="18.75" hidden="1">
      <c r="G337" s="25" t="s">
        <v>423</v>
      </c>
      <c r="H337" s="26" t="s">
        <v>304</v>
      </c>
      <c r="I337" s="26" t="s">
        <v>151</v>
      </c>
      <c r="J337" s="26" t="s">
        <v>642</v>
      </c>
      <c r="K337" s="26" t="s">
        <v>422</v>
      </c>
      <c r="L337" s="27"/>
      <c r="M337" s="27"/>
      <c r="N337" s="27"/>
    </row>
    <row r="338" spans="1:14" ht="18.75">
      <c r="A338" s="24" t="s">
        <v>410</v>
      </c>
      <c r="B338" s="24" t="s">
        <v>411</v>
      </c>
      <c r="C338" s="24" t="s">
        <v>194</v>
      </c>
      <c r="D338" s="24" t="s">
        <v>195</v>
      </c>
      <c r="E338" s="24" t="s">
        <v>150</v>
      </c>
      <c r="F338" s="24" t="s">
        <v>149</v>
      </c>
      <c r="G338" s="25" t="s">
        <v>311</v>
      </c>
      <c r="H338" s="26" t="s">
        <v>304</v>
      </c>
      <c r="I338" s="26" t="s">
        <v>151</v>
      </c>
      <c r="J338" s="26" t="s">
        <v>322</v>
      </c>
      <c r="K338" s="26" t="s">
        <v>152</v>
      </c>
      <c r="L338" s="27">
        <f>L341+L339</f>
        <v>3043</v>
      </c>
      <c r="M338" s="27">
        <f>M341+M339</f>
        <v>2161</v>
      </c>
      <c r="N338" s="27">
        <f>N341+N339</f>
        <v>2283</v>
      </c>
    </row>
    <row r="339" spans="7:14" ht="37.5">
      <c r="G339" s="25" t="s">
        <v>572</v>
      </c>
      <c r="H339" s="26" t="s">
        <v>304</v>
      </c>
      <c r="I339" s="26" t="s">
        <v>151</v>
      </c>
      <c r="J339" s="26" t="s">
        <v>573</v>
      </c>
      <c r="K339" s="26"/>
      <c r="L339" s="27">
        <f>L340</f>
        <v>1043</v>
      </c>
      <c r="M339" s="27">
        <f>M340</f>
        <v>1161</v>
      </c>
      <c r="N339" s="27">
        <f>N340</f>
        <v>1283</v>
      </c>
    </row>
    <row r="340" spans="7:14" ht="56.25">
      <c r="G340" s="25" t="s">
        <v>421</v>
      </c>
      <c r="H340" s="26" t="s">
        <v>304</v>
      </c>
      <c r="I340" s="26" t="s">
        <v>151</v>
      </c>
      <c r="J340" s="26" t="s">
        <v>573</v>
      </c>
      <c r="K340" s="26" t="s">
        <v>420</v>
      </c>
      <c r="L340" s="27">
        <v>1043</v>
      </c>
      <c r="M340" s="27">
        <v>1161</v>
      </c>
      <c r="N340" s="27">
        <v>1283</v>
      </c>
    </row>
    <row r="341" spans="1:14" ht="18.75">
      <c r="A341" s="24" t="s">
        <v>410</v>
      </c>
      <c r="B341" s="24" t="s">
        <v>411</v>
      </c>
      <c r="C341" s="24" t="s">
        <v>418</v>
      </c>
      <c r="D341" s="24" t="s">
        <v>419</v>
      </c>
      <c r="E341" s="24" t="s">
        <v>150</v>
      </c>
      <c r="F341" s="24" t="s">
        <v>149</v>
      </c>
      <c r="G341" s="25" t="s">
        <v>243</v>
      </c>
      <c r="H341" s="26" t="s">
        <v>304</v>
      </c>
      <c r="I341" s="26" t="s">
        <v>151</v>
      </c>
      <c r="J341" s="26" t="s">
        <v>661</v>
      </c>
      <c r="K341" s="26" t="s">
        <v>152</v>
      </c>
      <c r="L341" s="27">
        <f>L342</f>
        <v>2000</v>
      </c>
      <c r="M341" s="27">
        <f>M342</f>
        <v>1000</v>
      </c>
      <c r="N341" s="27">
        <f>N342</f>
        <v>1000</v>
      </c>
    </row>
    <row r="342" spans="1:14" ht="18.75">
      <c r="A342" s="24" t="s">
        <v>410</v>
      </c>
      <c r="B342" s="24" t="s">
        <v>411</v>
      </c>
      <c r="C342" s="24" t="s">
        <v>418</v>
      </c>
      <c r="D342" s="24" t="s">
        <v>419</v>
      </c>
      <c r="E342" s="24" t="s">
        <v>420</v>
      </c>
      <c r="F342" s="24" t="s">
        <v>421</v>
      </c>
      <c r="G342" s="25" t="s">
        <v>423</v>
      </c>
      <c r="H342" s="26" t="s">
        <v>304</v>
      </c>
      <c r="I342" s="26" t="s">
        <v>151</v>
      </c>
      <c r="J342" s="26" t="s">
        <v>661</v>
      </c>
      <c r="K342" s="26" t="s">
        <v>420</v>
      </c>
      <c r="L342" s="27">
        <v>2000</v>
      </c>
      <c r="M342" s="27">
        <v>1000</v>
      </c>
      <c r="N342" s="27">
        <v>1000</v>
      </c>
    </row>
    <row r="343" spans="1:14" s="23" customFormat="1" ht="18.75">
      <c r="A343" s="19" t="s">
        <v>424</v>
      </c>
      <c r="B343" s="19" t="s">
        <v>425</v>
      </c>
      <c r="C343" s="19" t="s">
        <v>148</v>
      </c>
      <c r="D343" s="19" t="s">
        <v>149</v>
      </c>
      <c r="E343" s="19" t="s">
        <v>150</v>
      </c>
      <c r="F343" s="19" t="s">
        <v>149</v>
      </c>
      <c r="G343" s="20" t="s">
        <v>425</v>
      </c>
      <c r="H343" s="21" t="s">
        <v>304</v>
      </c>
      <c r="I343" s="21" t="s">
        <v>155</v>
      </c>
      <c r="J343" s="21" t="s">
        <v>152</v>
      </c>
      <c r="K343" s="21" t="s">
        <v>152</v>
      </c>
      <c r="L343" s="22">
        <f>L344</f>
        <v>770</v>
      </c>
      <c r="M343" s="22">
        <f>M344</f>
        <v>430</v>
      </c>
      <c r="N343" s="22">
        <f>N344</f>
        <v>330</v>
      </c>
    </row>
    <row r="344" spans="1:14" ht="37.5">
      <c r="A344" s="24" t="s">
        <v>424</v>
      </c>
      <c r="B344" s="24" t="s">
        <v>425</v>
      </c>
      <c r="C344" s="24" t="s">
        <v>426</v>
      </c>
      <c r="D344" s="24" t="s">
        <v>427</v>
      </c>
      <c r="E344" s="24" t="s">
        <v>150</v>
      </c>
      <c r="F344" s="24" t="s">
        <v>149</v>
      </c>
      <c r="G344" s="25" t="s">
        <v>427</v>
      </c>
      <c r="H344" s="26" t="s">
        <v>304</v>
      </c>
      <c r="I344" s="21" t="s">
        <v>155</v>
      </c>
      <c r="J344" s="26" t="s">
        <v>426</v>
      </c>
      <c r="K344" s="26" t="s">
        <v>152</v>
      </c>
      <c r="L344" s="27">
        <f aca="true" t="shared" si="23" ref="L344:N345">L345</f>
        <v>770</v>
      </c>
      <c r="M344" s="27">
        <f t="shared" si="23"/>
        <v>430</v>
      </c>
      <c r="N344" s="27">
        <f t="shared" si="23"/>
        <v>330</v>
      </c>
    </row>
    <row r="345" spans="1:14" ht="37.5">
      <c r="A345" s="24" t="s">
        <v>424</v>
      </c>
      <c r="B345" s="24" t="s">
        <v>425</v>
      </c>
      <c r="C345" s="24" t="s">
        <v>428</v>
      </c>
      <c r="D345" s="24" t="s">
        <v>429</v>
      </c>
      <c r="E345" s="24" t="s">
        <v>150</v>
      </c>
      <c r="F345" s="24" t="s">
        <v>149</v>
      </c>
      <c r="G345" s="25" t="s">
        <v>429</v>
      </c>
      <c r="H345" s="26" t="s">
        <v>304</v>
      </c>
      <c r="I345" s="26" t="s">
        <v>155</v>
      </c>
      <c r="J345" s="26" t="s">
        <v>623</v>
      </c>
      <c r="K345" s="26" t="s">
        <v>152</v>
      </c>
      <c r="L345" s="27">
        <f t="shared" si="23"/>
        <v>770</v>
      </c>
      <c r="M345" s="27">
        <f t="shared" si="23"/>
        <v>430</v>
      </c>
      <c r="N345" s="27">
        <f t="shared" si="23"/>
        <v>330</v>
      </c>
    </row>
    <row r="346" spans="1:14" ht="18.75">
      <c r="A346" s="24" t="s">
        <v>424</v>
      </c>
      <c r="B346" s="24" t="s">
        <v>425</v>
      </c>
      <c r="C346" s="24" t="s">
        <v>428</v>
      </c>
      <c r="D346" s="24" t="s">
        <v>429</v>
      </c>
      <c r="E346" s="24" t="s">
        <v>158</v>
      </c>
      <c r="F346" s="24" t="s">
        <v>189</v>
      </c>
      <c r="G346" s="25" t="s">
        <v>189</v>
      </c>
      <c r="H346" s="26" t="s">
        <v>304</v>
      </c>
      <c r="I346" s="26" t="s">
        <v>155</v>
      </c>
      <c r="J346" s="26" t="s">
        <v>622</v>
      </c>
      <c r="K346" s="26" t="s">
        <v>158</v>
      </c>
      <c r="L346" s="27">
        <v>770</v>
      </c>
      <c r="M346" s="27">
        <v>430</v>
      </c>
      <c r="N346" s="27">
        <v>330</v>
      </c>
    </row>
    <row r="347" spans="1:14" s="23" customFormat="1" ht="37.5">
      <c r="A347" s="19" t="s">
        <v>430</v>
      </c>
      <c r="B347" s="19" t="s">
        <v>431</v>
      </c>
      <c r="C347" s="19" t="s">
        <v>148</v>
      </c>
      <c r="D347" s="19" t="s">
        <v>149</v>
      </c>
      <c r="E347" s="19" t="s">
        <v>150</v>
      </c>
      <c r="F347" s="19" t="s">
        <v>149</v>
      </c>
      <c r="G347" s="20" t="s">
        <v>431</v>
      </c>
      <c r="H347" s="21" t="s">
        <v>304</v>
      </c>
      <c r="I347" s="21" t="s">
        <v>176</v>
      </c>
      <c r="J347" s="21" t="s">
        <v>152</v>
      </c>
      <c r="K347" s="21" t="s">
        <v>152</v>
      </c>
      <c r="L347" s="22">
        <f>L348+L351</f>
        <v>2815</v>
      </c>
      <c r="M347" s="22">
        <f>M348+M351</f>
        <v>2909</v>
      </c>
      <c r="N347" s="22">
        <f>N348+N351</f>
        <v>2879</v>
      </c>
    </row>
    <row r="348" spans="1:14" ht="37.5">
      <c r="A348" s="24" t="s">
        <v>430</v>
      </c>
      <c r="B348" s="24" t="s">
        <v>431</v>
      </c>
      <c r="C348" s="24" t="s">
        <v>156</v>
      </c>
      <c r="D348" s="24" t="s">
        <v>157</v>
      </c>
      <c r="E348" s="24" t="s">
        <v>150</v>
      </c>
      <c r="F348" s="24" t="s">
        <v>149</v>
      </c>
      <c r="G348" s="25" t="s">
        <v>157</v>
      </c>
      <c r="H348" s="26" t="s">
        <v>304</v>
      </c>
      <c r="I348" s="21" t="s">
        <v>176</v>
      </c>
      <c r="J348" s="26" t="s">
        <v>156</v>
      </c>
      <c r="K348" s="26" t="s">
        <v>152</v>
      </c>
      <c r="L348" s="27">
        <f aca="true" t="shared" si="24" ref="L348:N349">L349</f>
        <v>759</v>
      </c>
      <c r="M348" s="27">
        <f t="shared" si="24"/>
        <v>759</v>
      </c>
      <c r="N348" s="27">
        <f t="shared" si="24"/>
        <v>759</v>
      </c>
    </row>
    <row r="349" spans="1:14" ht="18.75">
      <c r="A349" s="24" t="s">
        <v>430</v>
      </c>
      <c r="B349" s="24" t="s">
        <v>431</v>
      </c>
      <c r="C349" s="24" t="s">
        <v>170</v>
      </c>
      <c r="D349" s="24" t="s">
        <v>171</v>
      </c>
      <c r="E349" s="24" t="s">
        <v>150</v>
      </c>
      <c r="F349" s="24" t="s">
        <v>149</v>
      </c>
      <c r="G349" s="25" t="s">
        <v>171</v>
      </c>
      <c r="H349" s="26" t="s">
        <v>304</v>
      </c>
      <c r="I349" s="21" t="s">
        <v>176</v>
      </c>
      <c r="J349" s="26" t="s">
        <v>170</v>
      </c>
      <c r="K349" s="26" t="s">
        <v>152</v>
      </c>
      <c r="L349" s="27">
        <f t="shared" si="24"/>
        <v>759</v>
      </c>
      <c r="M349" s="27">
        <f t="shared" si="24"/>
        <v>759</v>
      </c>
      <c r="N349" s="27">
        <f t="shared" si="24"/>
        <v>759</v>
      </c>
    </row>
    <row r="350" spans="1:14" ht="18.75">
      <c r="A350" s="24" t="s">
        <v>430</v>
      </c>
      <c r="B350" s="24" t="s">
        <v>431</v>
      </c>
      <c r="C350" s="24" t="s">
        <v>170</v>
      </c>
      <c r="D350" s="24" t="s">
        <v>171</v>
      </c>
      <c r="E350" s="24" t="s">
        <v>161</v>
      </c>
      <c r="F350" s="24" t="s">
        <v>162</v>
      </c>
      <c r="G350" s="25" t="s">
        <v>162</v>
      </c>
      <c r="H350" s="26" t="s">
        <v>304</v>
      </c>
      <c r="I350" s="21" t="s">
        <v>176</v>
      </c>
      <c r="J350" s="26" t="s">
        <v>170</v>
      </c>
      <c r="K350" s="26" t="s">
        <v>566</v>
      </c>
      <c r="L350" s="27">
        <v>759</v>
      </c>
      <c r="M350" s="27">
        <v>759</v>
      </c>
      <c r="N350" s="27">
        <v>759</v>
      </c>
    </row>
    <row r="351" spans="7:14" ht="75">
      <c r="G351" s="25" t="s">
        <v>237</v>
      </c>
      <c r="H351" s="26" t="s">
        <v>304</v>
      </c>
      <c r="I351" s="21" t="s">
        <v>176</v>
      </c>
      <c r="J351" s="26" t="s">
        <v>238</v>
      </c>
      <c r="K351" s="26"/>
      <c r="L351" s="27">
        <f aca="true" t="shared" si="25" ref="L351:N352">L352</f>
        <v>2056</v>
      </c>
      <c r="M351" s="27">
        <f t="shared" si="25"/>
        <v>2150</v>
      </c>
      <c r="N351" s="27">
        <f t="shared" si="25"/>
        <v>2120</v>
      </c>
    </row>
    <row r="352" spans="7:14" ht="37.5">
      <c r="G352" s="25" t="s">
        <v>193</v>
      </c>
      <c r="H352" s="26" t="s">
        <v>304</v>
      </c>
      <c r="I352" s="21" t="s">
        <v>176</v>
      </c>
      <c r="J352" s="26" t="s">
        <v>239</v>
      </c>
      <c r="K352" s="26"/>
      <c r="L352" s="27">
        <f t="shared" si="25"/>
        <v>2056</v>
      </c>
      <c r="M352" s="27">
        <f t="shared" si="25"/>
        <v>2150</v>
      </c>
      <c r="N352" s="27">
        <f t="shared" si="25"/>
        <v>2120</v>
      </c>
    </row>
    <row r="353" spans="7:14" ht="18.75">
      <c r="G353" s="25" t="s">
        <v>189</v>
      </c>
      <c r="H353" s="26" t="s">
        <v>304</v>
      </c>
      <c r="I353" s="21" t="s">
        <v>176</v>
      </c>
      <c r="J353" s="26" t="s">
        <v>239</v>
      </c>
      <c r="K353" s="26" t="s">
        <v>158</v>
      </c>
      <c r="L353" s="27">
        <v>2056</v>
      </c>
      <c r="M353" s="27">
        <v>2150</v>
      </c>
      <c r="N353" s="27">
        <v>2120</v>
      </c>
    </row>
    <row r="354" spans="1:14" s="18" customFormat="1" ht="18.75">
      <c r="A354" s="14" t="s">
        <v>432</v>
      </c>
      <c r="B354" s="14" t="s">
        <v>433</v>
      </c>
      <c r="C354" s="14" t="s">
        <v>148</v>
      </c>
      <c r="D354" s="14" t="s">
        <v>149</v>
      </c>
      <c r="E354" s="14" t="s">
        <v>150</v>
      </c>
      <c r="F354" s="14" t="s">
        <v>149</v>
      </c>
      <c r="G354" s="15" t="s">
        <v>711</v>
      </c>
      <c r="H354" s="16" t="s">
        <v>286</v>
      </c>
      <c r="I354" s="21"/>
      <c r="J354" s="16" t="s">
        <v>152</v>
      </c>
      <c r="K354" s="16" t="s">
        <v>152</v>
      </c>
      <c r="L354" s="17">
        <f>L355+L382+L400+L403+L412</f>
        <v>172639</v>
      </c>
      <c r="M354" s="17">
        <f>M355+M382+M412+M403+M400</f>
        <v>154940</v>
      </c>
      <c r="N354" s="17">
        <f>N355+N382+N412+N403+N400</f>
        <v>147928</v>
      </c>
    </row>
    <row r="355" spans="1:14" s="23" customFormat="1" ht="18.75">
      <c r="A355" s="19" t="s">
        <v>434</v>
      </c>
      <c r="B355" s="19" t="s">
        <v>435</v>
      </c>
      <c r="C355" s="19" t="s">
        <v>148</v>
      </c>
      <c r="D355" s="19" t="s">
        <v>149</v>
      </c>
      <c r="E355" s="19" t="s">
        <v>150</v>
      </c>
      <c r="F355" s="19" t="s">
        <v>149</v>
      </c>
      <c r="G355" s="20" t="s">
        <v>435</v>
      </c>
      <c r="H355" s="21" t="s">
        <v>286</v>
      </c>
      <c r="I355" s="21" t="s">
        <v>151</v>
      </c>
      <c r="J355" s="21" t="s">
        <v>152</v>
      </c>
      <c r="K355" s="21" t="s">
        <v>152</v>
      </c>
      <c r="L355" s="22">
        <f>L356+L377</f>
        <v>116588</v>
      </c>
      <c r="M355" s="22">
        <f>M356</f>
        <v>98027</v>
      </c>
      <c r="N355" s="22">
        <f>N356</f>
        <v>94170</v>
      </c>
    </row>
    <row r="356" spans="1:14" ht="37.5">
      <c r="A356" s="24" t="s">
        <v>434</v>
      </c>
      <c r="B356" s="24" t="s">
        <v>435</v>
      </c>
      <c r="C356" s="24" t="s">
        <v>436</v>
      </c>
      <c r="D356" s="24" t="s">
        <v>437</v>
      </c>
      <c r="E356" s="24" t="s">
        <v>150</v>
      </c>
      <c r="F356" s="24" t="s">
        <v>149</v>
      </c>
      <c r="G356" s="25" t="s">
        <v>437</v>
      </c>
      <c r="H356" s="26" t="s">
        <v>286</v>
      </c>
      <c r="I356" s="26" t="s">
        <v>151</v>
      </c>
      <c r="J356" s="26" t="s">
        <v>436</v>
      </c>
      <c r="K356" s="26" t="s">
        <v>152</v>
      </c>
      <c r="L356" s="27">
        <f>L357+L360+L358+L359</f>
        <v>114547.7</v>
      </c>
      <c r="M356" s="27">
        <f>M357+M360+M358+M359</f>
        <v>98027</v>
      </c>
      <c r="N356" s="27">
        <f>N357+N360+N358+N359</f>
        <v>94170</v>
      </c>
    </row>
    <row r="357" spans="7:14" ht="37.5">
      <c r="G357" s="25" t="s">
        <v>193</v>
      </c>
      <c r="H357" s="26" t="s">
        <v>286</v>
      </c>
      <c r="I357" s="26" t="s">
        <v>151</v>
      </c>
      <c r="J357" s="26" t="s">
        <v>245</v>
      </c>
      <c r="K357" s="26" t="s">
        <v>158</v>
      </c>
      <c r="L357" s="27">
        <v>72283.1</v>
      </c>
      <c r="M357" s="27">
        <v>81691</v>
      </c>
      <c r="N357" s="27">
        <v>77749</v>
      </c>
    </row>
    <row r="358" spans="7:14" ht="18.75">
      <c r="G358" s="25" t="s">
        <v>38</v>
      </c>
      <c r="H358" s="26" t="s">
        <v>286</v>
      </c>
      <c r="I358" s="26" t="s">
        <v>151</v>
      </c>
      <c r="J358" s="26" t="s">
        <v>245</v>
      </c>
      <c r="K358" s="26" t="s">
        <v>158</v>
      </c>
      <c r="L358" s="27">
        <v>28743.7</v>
      </c>
      <c r="M358" s="27">
        <v>3450</v>
      </c>
      <c r="N358" s="27"/>
    </row>
    <row r="359" spans="7:14" ht="18.75">
      <c r="G359" s="25" t="s">
        <v>41</v>
      </c>
      <c r="H359" s="26" t="s">
        <v>286</v>
      </c>
      <c r="I359" s="26" t="s">
        <v>151</v>
      </c>
      <c r="J359" s="26" t="s">
        <v>245</v>
      </c>
      <c r="K359" s="26" t="s">
        <v>158</v>
      </c>
      <c r="L359" s="27">
        <v>3275.9</v>
      </c>
      <c r="M359" s="27"/>
      <c r="N359" s="27"/>
    </row>
    <row r="360" spans="1:14" ht="18.75">
      <c r="A360" s="24" t="s">
        <v>444</v>
      </c>
      <c r="B360" s="24" t="s">
        <v>445</v>
      </c>
      <c r="C360" s="24" t="s">
        <v>194</v>
      </c>
      <c r="D360" s="24" t="s">
        <v>195</v>
      </c>
      <c r="E360" s="24" t="s">
        <v>150</v>
      </c>
      <c r="F360" s="24" t="s">
        <v>149</v>
      </c>
      <c r="G360" s="25" t="s">
        <v>555</v>
      </c>
      <c r="H360" s="26" t="s">
        <v>286</v>
      </c>
      <c r="I360" s="26" t="s">
        <v>151</v>
      </c>
      <c r="J360" s="26" t="s">
        <v>554</v>
      </c>
      <c r="K360" s="26" t="s">
        <v>152</v>
      </c>
      <c r="L360" s="27">
        <f aca="true" t="shared" si="26" ref="L360:N361">L361</f>
        <v>10245</v>
      </c>
      <c r="M360" s="27">
        <f t="shared" si="26"/>
        <v>12886</v>
      </c>
      <c r="N360" s="27">
        <f t="shared" si="26"/>
        <v>16421</v>
      </c>
    </row>
    <row r="361" spans="1:14" ht="18.75">
      <c r="A361" s="24" t="s">
        <v>444</v>
      </c>
      <c r="B361" s="24" t="s">
        <v>445</v>
      </c>
      <c r="C361" s="24" t="s">
        <v>449</v>
      </c>
      <c r="D361" s="24" t="s">
        <v>450</v>
      </c>
      <c r="E361" s="24" t="s">
        <v>150</v>
      </c>
      <c r="F361" s="24" t="s">
        <v>149</v>
      </c>
      <c r="G361" s="25" t="s">
        <v>247</v>
      </c>
      <c r="H361" s="26" t="s">
        <v>286</v>
      </c>
      <c r="I361" s="26" t="s">
        <v>151</v>
      </c>
      <c r="J361" s="26" t="s">
        <v>554</v>
      </c>
      <c r="K361" s="26" t="s">
        <v>152</v>
      </c>
      <c r="L361" s="27">
        <f t="shared" si="26"/>
        <v>10245</v>
      </c>
      <c r="M361" s="27">
        <f t="shared" si="26"/>
        <v>12886</v>
      </c>
      <c r="N361" s="27">
        <f t="shared" si="26"/>
        <v>16421</v>
      </c>
    </row>
    <row r="362" spans="1:14" ht="18.75">
      <c r="A362" s="24" t="s">
        <v>444</v>
      </c>
      <c r="B362" s="24" t="s">
        <v>445</v>
      </c>
      <c r="C362" s="24" t="s">
        <v>449</v>
      </c>
      <c r="D362" s="24" t="s">
        <v>450</v>
      </c>
      <c r="E362" s="24" t="s">
        <v>451</v>
      </c>
      <c r="F362" s="24" t="s">
        <v>452</v>
      </c>
      <c r="G362" s="25" t="s">
        <v>189</v>
      </c>
      <c r="H362" s="26" t="s">
        <v>286</v>
      </c>
      <c r="I362" s="26" t="s">
        <v>151</v>
      </c>
      <c r="J362" s="26" t="s">
        <v>554</v>
      </c>
      <c r="K362" s="26" t="s">
        <v>158</v>
      </c>
      <c r="L362" s="27">
        <f>L364+L366+L368+L370+L372+L374+L376</f>
        <v>10245</v>
      </c>
      <c r="M362" s="27">
        <f>M364+M366+M368+M370+M372+M374+M376</f>
        <v>12886</v>
      </c>
      <c r="N362" s="27">
        <f>N364+N366+N368+N370+N372+N374+N376</f>
        <v>16421</v>
      </c>
    </row>
    <row r="363" spans="7:14" ht="18.75">
      <c r="G363" s="25" t="s">
        <v>248</v>
      </c>
      <c r="H363" s="26" t="s">
        <v>286</v>
      </c>
      <c r="I363" s="26" t="s">
        <v>151</v>
      </c>
      <c r="J363" s="26" t="s">
        <v>556</v>
      </c>
      <c r="K363" s="26"/>
      <c r="L363" s="27">
        <f>L364</f>
        <v>360</v>
      </c>
      <c r="M363" s="27">
        <f>M364</f>
        <v>400</v>
      </c>
      <c r="N363" s="27">
        <f>N364</f>
        <v>600</v>
      </c>
    </row>
    <row r="364" spans="7:14" ht="18.75">
      <c r="G364" s="25" t="s">
        <v>189</v>
      </c>
      <c r="H364" s="26" t="s">
        <v>286</v>
      </c>
      <c r="I364" s="26" t="s">
        <v>151</v>
      </c>
      <c r="J364" s="26" t="s">
        <v>556</v>
      </c>
      <c r="K364" s="26" t="s">
        <v>158</v>
      </c>
      <c r="L364" s="27">
        <v>360</v>
      </c>
      <c r="M364" s="27">
        <v>400</v>
      </c>
      <c r="N364" s="27">
        <v>600</v>
      </c>
    </row>
    <row r="365" spans="7:14" ht="37.5">
      <c r="G365" s="25" t="s">
        <v>600</v>
      </c>
      <c r="H365" s="26" t="s">
        <v>286</v>
      </c>
      <c r="I365" s="26" t="s">
        <v>151</v>
      </c>
      <c r="J365" s="26" t="s">
        <v>557</v>
      </c>
      <c r="K365" s="26"/>
      <c r="L365" s="27">
        <f>L366</f>
        <v>555</v>
      </c>
      <c r="M365" s="27">
        <f>M366</f>
        <v>600</v>
      </c>
      <c r="N365" s="27">
        <f>N366</f>
        <v>900</v>
      </c>
    </row>
    <row r="366" spans="7:14" ht="18.75">
      <c r="G366" s="25" t="s">
        <v>189</v>
      </c>
      <c r="H366" s="26" t="s">
        <v>286</v>
      </c>
      <c r="I366" s="26" t="s">
        <v>151</v>
      </c>
      <c r="J366" s="26" t="s">
        <v>557</v>
      </c>
      <c r="K366" s="26" t="s">
        <v>158</v>
      </c>
      <c r="L366" s="27">
        <v>555</v>
      </c>
      <c r="M366" s="27">
        <v>600</v>
      </c>
      <c r="N366" s="27">
        <v>900</v>
      </c>
    </row>
    <row r="367" spans="7:14" ht="37.5">
      <c r="G367" s="25" t="s">
        <v>601</v>
      </c>
      <c r="H367" s="26" t="s">
        <v>286</v>
      </c>
      <c r="I367" s="26" t="s">
        <v>151</v>
      </c>
      <c r="J367" s="26" t="s">
        <v>558</v>
      </c>
      <c r="K367" s="26"/>
      <c r="L367" s="27">
        <f>L368</f>
        <v>300</v>
      </c>
      <c r="M367" s="27">
        <f>M368</f>
        <v>400</v>
      </c>
      <c r="N367" s="27">
        <f>N368</f>
        <v>500</v>
      </c>
    </row>
    <row r="368" spans="7:14" ht="18.75">
      <c r="G368" s="25" t="s">
        <v>189</v>
      </c>
      <c r="H368" s="26" t="s">
        <v>286</v>
      </c>
      <c r="I368" s="26" t="s">
        <v>151</v>
      </c>
      <c r="J368" s="26" t="s">
        <v>558</v>
      </c>
      <c r="K368" s="26" t="s">
        <v>158</v>
      </c>
      <c r="L368" s="27">
        <v>300</v>
      </c>
      <c r="M368" s="27">
        <v>400</v>
      </c>
      <c r="N368" s="27">
        <v>500</v>
      </c>
    </row>
    <row r="369" spans="7:14" ht="18.75">
      <c r="G369" s="25" t="s">
        <v>249</v>
      </c>
      <c r="H369" s="26" t="s">
        <v>286</v>
      </c>
      <c r="I369" s="26" t="s">
        <v>151</v>
      </c>
      <c r="J369" s="26" t="s">
        <v>559</v>
      </c>
      <c r="K369" s="26"/>
      <c r="L369" s="27">
        <f>L370</f>
        <v>220</v>
      </c>
      <c r="M369" s="27">
        <f>M370</f>
        <v>240</v>
      </c>
      <c r="N369" s="27">
        <f>N370</f>
        <v>350</v>
      </c>
    </row>
    <row r="370" spans="7:14" ht="18.75">
      <c r="G370" s="25" t="s">
        <v>189</v>
      </c>
      <c r="H370" s="26" t="s">
        <v>286</v>
      </c>
      <c r="I370" s="26" t="s">
        <v>151</v>
      </c>
      <c r="J370" s="26" t="s">
        <v>559</v>
      </c>
      <c r="K370" s="26" t="s">
        <v>158</v>
      </c>
      <c r="L370" s="27">
        <v>220</v>
      </c>
      <c r="M370" s="27">
        <v>240</v>
      </c>
      <c r="N370" s="27">
        <v>350</v>
      </c>
    </row>
    <row r="371" spans="7:14" ht="18.75">
      <c r="G371" s="25" t="s">
        <v>230</v>
      </c>
      <c r="H371" s="26" t="s">
        <v>286</v>
      </c>
      <c r="I371" s="26" t="s">
        <v>151</v>
      </c>
      <c r="J371" s="26" t="s">
        <v>560</v>
      </c>
      <c r="K371" s="26"/>
      <c r="L371" s="27">
        <f>L372</f>
        <v>1000</v>
      </c>
      <c r="M371" s="27">
        <f>M372</f>
        <v>1050</v>
      </c>
      <c r="N371" s="27">
        <f>N372</f>
        <v>1200</v>
      </c>
    </row>
    <row r="372" spans="7:14" ht="18.75">
      <c r="G372" s="25" t="s">
        <v>189</v>
      </c>
      <c r="H372" s="26" t="s">
        <v>286</v>
      </c>
      <c r="I372" s="26" t="s">
        <v>151</v>
      </c>
      <c r="J372" s="26" t="s">
        <v>560</v>
      </c>
      <c r="K372" s="26" t="s">
        <v>158</v>
      </c>
      <c r="L372" s="27">
        <v>1000</v>
      </c>
      <c r="M372" s="27">
        <v>1050</v>
      </c>
      <c r="N372" s="27">
        <v>1200</v>
      </c>
    </row>
    <row r="373" spans="7:14" ht="18.75">
      <c r="G373" s="25" t="s">
        <v>765</v>
      </c>
      <c r="H373" s="26" t="s">
        <v>286</v>
      </c>
      <c r="I373" s="26" t="s">
        <v>151</v>
      </c>
      <c r="J373" s="26" t="s">
        <v>561</v>
      </c>
      <c r="K373" s="26"/>
      <c r="L373" s="27">
        <f>L374</f>
        <v>360</v>
      </c>
      <c r="M373" s="27">
        <f>M374</f>
        <v>396</v>
      </c>
      <c r="N373" s="27">
        <f>N374</f>
        <v>495</v>
      </c>
    </row>
    <row r="374" spans="7:14" ht="18.75">
      <c r="G374" s="25" t="s">
        <v>189</v>
      </c>
      <c r="H374" s="26" t="s">
        <v>286</v>
      </c>
      <c r="I374" s="26" t="s">
        <v>151</v>
      </c>
      <c r="J374" s="26" t="s">
        <v>561</v>
      </c>
      <c r="K374" s="26" t="s">
        <v>158</v>
      </c>
      <c r="L374" s="27">
        <v>360</v>
      </c>
      <c r="M374" s="27">
        <v>396</v>
      </c>
      <c r="N374" s="27">
        <v>495</v>
      </c>
    </row>
    <row r="375" spans="7:14" ht="18.75">
      <c r="G375" s="25" t="s">
        <v>250</v>
      </c>
      <c r="H375" s="26" t="s">
        <v>286</v>
      </c>
      <c r="I375" s="26" t="s">
        <v>151</v>
      </c>
      <c r="J375" s="26" t="s">
        <v>562</v>
      </c>
      <c r="K375" s="26"/>
      <c r="L375" s="27">
        <f>L376</f>
        <v>7450</v>
      </c>
      <c r="M375" s="27">
        <f>M376</f>
        <v>9800</v>
      </c>
      <c r="N375" s="27">
        <f>N376</f>
        <v>12376</v>
      </c>
    </row>
    <row r="376" spans="7:14" ht="18.75">
      <c r="G376" s="25" t="s">
        <v>189</v>
      </c>
      <c r="H376" s="26" t="s">
        <v>286</v>
      </c>
      <c r="I376" s="26" t="s">
        <v>151</v>
      </c>
      <c r="J376" s="26" t="s">
        <v>562</v>
      </c>
      <c r="K376" s="26" t="s">
        <v>158</v>
      </c>
      <c r="L376" s="27">
        <v>7450</v>
      </c>
      <c r="M376" s="27">
        <v>9800</v>
      </c>
      <c r="N376" s="27">
        <v>12376</v>
      </c>
    </row>
    <row r="377" spans="7:14" ht="18.75">
      <c r="G377" s="25" t="s">
        <v>311</v>
      </c>
      <c r="H377" s="26" t="s">
        <v>286</v>
      </c>
      <c r="I377" s="26" t="s">
        <v>151</v>
      </c>
      <c r="J377" s="26" t="s">
        <v>775</v>
      </c>
      <c r="K377" s="26"/>
      <c r="L377" s="27">
        <f>L378+L380</f>
        <v>2040.3</v>
      </c>
      <c r="M377" s="27">
        <f>M378+M380</f>
        <v>0</v>
      </c>
      <c r="N377" s="27">
        <f>N378+N380</f>
        <v>0</v>
      </c>
    </row>
    <row r="378" spans="7:14" ht="18" customHeight="1">
      <c r="G378" s="25" t="s">
        <v>774</v>
      </c>
      <c r="H378" s="26" t="s">
        <v>286</v>
      </c>
      <c r="I378" s="21" t="s">
        <v>151</v>
      </c>
      <c r="J378" s="26" t="s">
        <v>317</v>
      </c>
      <c r="K378" s="26"/>
      <c r="L378" s="27">
        <f>L379</f>
        <v>11.1</v>
      </c>
      <c r="M378" s="27">
        <f>M379</f>
        <v>0</v>
      </c>
      <c r="N378" s="27">
        <f>N379</f>
        <v>0</v>
      </c>
    </row>
    <row r="379" spans="7:14" ht="20.25" customHeight="1">
      <c r="G379" s="25" t="s">
        <v>180</v>
      </c>
      <c r="H379" s="26" t="s">
        <v>286</v>
      </c>
      <c r="I379" s="21" t="s">
        <v>151</v>
      </c>
      <c r="J379" s="26" t="s">
        <v>317</v>
      </c>
      <c r="K379" s="26" t="s">
        <v>179</v>
      </c>
      <c r="L379" s="27">
        <v>11.1</v>
      </c>
      <c r="M379" s="27"/>
      <c r="N379" s="27"/>
    </row>
    <row r="380" spans="7:14" ht="20.25" customHeight="1">
      <c r="G380" s="25" t="s">
        <v>552</v>
      </c>
      <c r="H380" s="26" t="s">
        <v>286</v>
      </c>
      <c r="I380" s="21" t="s">
        <v>151</v>
      </c>
      <c r="J380" s="26" t="s">
        <v>320</v>
      </c>
      <c r="K380" s="26"/>
      <c r="L380" s="27">
        <f>L381</f>
        <v>2029.2</v>
      </c>
      <c r="M380" s="27">
        <f>M381</f>
        <v>0</v>
      </c>
      <c r="N380" s="27">
        <f>N381</f>
        <v>0</v>
      </c>
    </row>
    <row r="381" spans="7:14" ht="20.25" customHeight="1">
      <c r="G381" s="25" t="s">
        <v>189</v>
      </c>
      <c r="H381" s="26" t="s">
        <v>286</v>
      </c>
      <c r="I381" s="21" t="s">
        <v>151</v>
      </c>
      <c r="J381" s="26" t="s">
        <v>320</v>
      </c>
      <c r="K381" s="26" t="s">
        <v>179</v>
      </c>
      <c r="L381" s="27">
        <v>2029.2</v>
      </c>
      <c r="M381" s="27"/>
      <c r="N381" s="27"/>
    </row>
    <row r="382" spans="1:14" s="23" customFormat="1" ht="18.75">
      <c r="A382" s="19" t="s">
        <v>438</v>
      </c>
      <c r="B382" s="19" t="s">
        <v>439</v>
      </c>
      <c r="C382" s="19" t="s">
        <v>148</v>
      </c>
      <c r="D382" s="19" t="s">
        <v>149</v>
      </c>
      <c r="E382" s="19" t="s">
        <v>150</v>
      </c>
      <c r="F382" s="19" t="s">
        <v>149</v>
      </c>
      <c r="G382" s="20" t="s">
        <v>439</v>
      </c>
      <c r="H382" s="21" t="s">
        <v>286</v>
      </c>
      <c r="I382" s="21" t="s">
        <v>155</v>
      </c>
      <c r="J382" s="21" t="s">
        <v>152</v>
      </c>
      <c r="K382" s="21" t="s">
        <v>152</v>
      </c>
      <c r="L382" s="22">
        <f>L386+L392+L383+L389</f>
        <v>19981</v>
      </c>
      <c r="M382" s="22">
        <f>M386+M392+M383+M389</f>
        <v>24951</v>
      </c>
      <c r="N382" s="22">
        <f>N386+N392+N383+N389</f>
        <v>24773</v>
      </c>
    </row>
    <row r="383" spans="1:14" s="23" customFormat="1" ht="37.5">
      <c r="A383" s="19"/>
      <c r="B383" s="19"/>
      <c r="C383" s="19"/>
      <c r="D383" s="19"/>
      <c r="E383" s="19"/>
      <c r="F383" s="19"/>
      <c r="G383" s="20" t="s">
        <v>437</v>
      </c>
      <c r="H383" s="21" t="s">
        <v>286</v>
      </c>
      <c r="I383" s="26" t="s">
        <v>155</v>
      </c>
      <c r="J383" s="21" t="s">
        <v>436</v>
      </c>
      <c r="K383" s="21"/>
      <c r="L383" s="22">
        <f aca="true" t="shared" si="27" ref="L383:N384">L384</f>
        <v>11582</v>
      </c>
      <c r="M383" s="22">
        <f t="shared" si="27"/>
        <v>11740</v>
      </c>
      <c r="N383" s="22">
        <f t="shared" si="27"/>
        <v>11740</v>
      </c>
    </row>
    <row r="384" spans="1:14" s="23" customFormat="1" ht="37.5">
      <c r="A384" s="19"/>
      <c r="B384" s="19"/>
      <c r="C384" s="19"/>
      <c r="D384" s="19"/>
      <c r="E384" s="19"/>
      <c r="F384" s="19"/>
      <c r="G384" s="25" t="s">
        <v>437</v>
      </c>
      <c r="H384" s="26" t="s">
        <v>286</v>
      </c>
      <c r="I384" s="26" t="s">
        <v>155</v>
      </c>
      <c r="J384" s="26" t="s">
        <v>245</v>
      </c>
      <c r="K384" s="26"/>
      <c r="L384" s="27">
        <f t="shared" si="27"/>
        <v>11582</v>
      </c>
      <c r="M384" s="27">
        <f t="shared" si="27"/>
        <v>11740</v>
      </c>
      <c r="N384" s="27">
        <f t="shared" si="27"/>
        <v>11740</v>
      </c>
    </row>
    <row r="385" spans="1:14" s="23" customFormat="1" ht="18.75">
      <c r="A385" s="19"/>
      <c r="B385" s="19"/>
      <c r="C385" s="19"/>
      <c r="D385" s="19"/>
      <c r="E385" s="19"/>
      <c r="F385" s="19"/>
      <c r="G385" s="25" t="s">
        <v>574</v>
      </c>
      <c r="H385" s="26" t="s">
        <v>286</v>
      </c>
      <c r="I385" s="26" t="s">
        <v>155</v>
      </c>
      <c r="J385" s="26" t="s">
        <v>245</v>
      </c>
      <c r="K385" s="26" t="s">
        <v>158</v>
      </c>
      <c r="L385" s="27">
        <v>11582</v>
      </c>
      <c r="M385" s="27">
        <v>11740</v>
      </c>
      <c r="N385" s="27">
        <v>11740</v>
      </c>
    </row>
    <row r="386" spans="1:14" ht="18.75">
      <c r="A386" s="24" t="s">
        <v>438</v>
      </c>
      <c r="B386" s="24" t="s">
        <v>439</v>
      </c>
      <c r="C386" s="24" t="s">
        <v>440</v>
      </c>
      <c r="D386" s="24" t="s">
        <v>441</v>
      </c>
      <c r="E386" s="24" t="s">
        <v>150</v>
      </c>
      <c r="F386" s="24" t="s">
        <v>149</v>
      </c>
      <c r="G386" s="25" t="s">
        <v>441</v>
      </c>
      <c r="H386" s="26" t="s">
        <v>286</v>
      </c>
      <c r="I386" s="26" t="s">
        <v>155</v>
      </c>
      <c r="J386" s="26" t="s">
        <v>440</v>
      </c>
      <c r="K386" s="26" t="s">
        <v>152</v>
      </c>
      <c r="L386" s="27">
        <f aca="true" t="shared" si="28" ref="L386:N387">L387</f>
        <v>5227</v>
      </c>
      <c r="M386" s="27">
        <f t="shared" si="28"/>
        <v>9928</v>
      </c>
      <c r="N386" s="27">
        <f t="shared" si="28"/>
        <v>10570</v>
      </c>
    </row>
    <row r="387" spans="1:14" ht="37.5">
      <c r="A387" s="24" t="s">
        <v>438</v>
      </c>
      <c r="B387" s="24" t="s">
        <v>439</v>
      </c>
      <c r="C387" s="24" t="s">
        <v>442</v>
      </c>
      <c r="D387" s="24" t="s">
        <v>193</v>
      </c>
      <c r="E387" s="24" t="s">
        <v>150</v>
      </c>
      <c r="F387" s="24" t="s">
        <v>149</v>
      </c>
      <c r="G387" s="25" t="s">
        <v>193</v>
      </c>
      <c r="H387" s="26" t="s">
        <v>286</v>
      </c>
      <c r="I387" s="26" t="s">
        <v>155</v>
      </c>
      <c r="J387" s="26" t="s">
        <v>246</v>
      </c>
      <c r="K387" s="26" t="s">
        <v>152</v>
      </c>
      <c r="L387" s="27">
        <f t="shared" si="28"/>
        <v>5227</v>
      </c>
      <c r="M387" s="27">
        <f t="shared" si="28"/>
        <v>9928</v>
      </c>
      <c r="N387" s="27">
        <f t="shared" si="28"/>
        <v>10570</v>
      </c>
    </row>
    <row r="388" spans="1:14" ht="18.75">
      <c r="A388" s="24" t="s">
        <v>438</v>
      </c>
      <c r="B388" s="24" t="s">
        <v>439</v>
      </c>
      <c r="C388" s="24" t="s">
        <v>442</v>
      </c>
      <c r="D388" s="24" t="s">
        <v>193</v>
      </c>
      <c r="E388" s="24" t="s">
        <v>158</v>
      </c>
      <c r="F388" s="24" t="s">
        <v>189</v>
      </c>
      <c r="G388" s="25" t="s">
        <v>189</v>
      </c>
      <c r="H388" s="26" t="s">
        <v>286</v>
      </c>
      <c r="I388" s="26" t="s">
        <v>155</v>
      </c>
      <c r="J388" s="26" t="s">
        <v>246</v>
      </c>
      <c r="K388" s="26" t="s">
        <v>158</v>
      </c>
      <c r="L388" s="27">
        <v>5227</v>
      </c>
      <c r="M388" s="27">
        <v>9928</v>
      </c>
      <c r="N388" s="27">
        <v>10570</v>
      </c>
    </row>
    <row r="389" spans="7:14" ht="18.75">
      <c r="G389" s="25" t="s">
        <v>575</v>
      </c>
      <c r="H389" s="26" t="s">
        <v>286</v>
      </c>
      <c r="I389" s="26" t="s">
        <v>155</v>
      </c>
      <c r="J389" s="26" t="s">
        <v>576</v>
      </c>
      <c r="K389" s="26"/>
      <c r="L389" s="27">
        <f aca="true" t="shared" si="29" ref="L389:N390">L390</f>
        <v>2250</v>
      </c>
      <c r="M389" s="27">
        <f t="shared" si="29"/>
        <v>2360</v>
      </c>
      <c r="N389" s="27">
        <f t="shared" si="29"/>
        <v>2360</v>
      </c>
    </row>
    <row r="390" spans="7:14" ht="18.75">
      <c r="G390" s="25" t="s">
        <v>575</v>
      </c>
      <c r="H390" s="26" t="s">
        <v>286</v>
      </c>
      <c r="I390" s="26" t="s">
        <v>155</v>
      </c>
      <c r="J390" s="26" t="s">
        <v>577</v>
      </c>
      <c r="K390" s="26"/>
      <c r="L390" s="27">
        <f t="shared" si="29"/>
        <v>2250</v>
      </c>
      <c r="M390" s="27">
        <f t="shared" si="29"/>
        <v>2360</v>
      </c>
      <c r="N390" s="27">
        <f t="shared" si="29"/>
        <v>2360</v>
      </c>
    </row>
    <row r="391" spans="7:14" ht="15.75" customHeight="1">
      <c r="G391" s="25" t="s">
        <v>189</v>
      </c>
      <c r="H391" s="26" t="s">
        <v>286</v>
      </c>
      <c r="I391" s="26" t="s">
        <v>155</v>
      </c>
      <c r="J391" s="26" t="s">
        <v>577</v>
      </c>
      <c r="K391" s="26" t="s">
        <v>158</v>
      </c>
      <c r="L391" s="27">
        <v>2250</v>
      </c>
      <c r="M391" s="27">
        <v>2360</v>
      </c>
      <c r="N391" s="27">
        <v>2360</v>
      </c>
    </row>
    <row r="392" spans="7:14" ht="18.75">
      <c r="G392" s="25" t="s">
        <v>377</v>
      </c>
      <c r="H392" s="26" t="s">
        <v>286</v>
      </c>
      <c r="I392" s="26" t="s">
        <v>155</v>
      </c>
      <c r="J392" s="26" t="s">
        <v>204</v>
      </c>
      <c r="K392" s="26"/>
      <c r="L392" s="27">
        <f>L393+L395+L398</f>
        <v>922</v>
      </c>
      <c r="M392" s="27">
        <f>M393+M395+M398</f>
        <v>923</v>
      </c>
      <c r="N392" s="27">
        <f>N393+N395+N398</f>
        <v>103</v>
      </c>
    </row>
    <row r="393" spans="7:14" ht="56.25">
      <c r="G393" s="25" t="s">
        <v>505</v>
      </c>
      <c r="H393" s="26" t="s">
        <v>286</v>
      </c>
      <c r="I393" s="26" t="s">
        <v>155</v>
      </c>
      <c r="J393" s="26" t="s">
        <v>504</v>
      </c>
      <c r="K393" s="26"/>
      <c r="L393" s="27">
        <f>L394</f>
        <v>786</v>
      </c>
      <c r="M393" s="27">
        <f>M394</f>
        <v>787</v>
      </c>
      <c r="N393" s="27">
        <f>N394</f>
        <v>0</v>
      </c>
    </row>
    <row r="394" spans="7:14" ht="18.75">
      <c r="G394" s="25" t="s">
        <v>189</v>
      </c>
      <c r="H394" s="26" t="s">
        <v>286</v>
      </c>
      <c r="I394" s="26" t="s">
        <v>155</v>
      </c>
      <c r="J394" s="26" t="s">
        <v>504</v>
      </c>
      <c r="K394" s="26" t="s">
        <v>158</v>
      </c>
      <c r="L394" s="27">
        <v>786</v>
      </c>
      <c r="M394" s="27">
        <v>787</v>
      </c>
      <c r="N394" s="27">
        <v>0</v>
      </c>
    </row>
    <row r="395" spans="7:14" ht="75">
      <c r="G395" s="25" t="s">
        <v>334</v>
      </c>
      <c r="H395" s="26" t="s">
        <v>286</v>
      </c>
      <c r="I395" s="26" t="s">
        <v>155</v>
      </c>
      <c r="J395" s="26" t="s">
        <v>602</v>
      </c>
      <c r="K395" s="26"/>
      <c r="L395" s="27">
        <f>L396</f>
        <v>103</v>
      </c>
      <c r="M395" s="27">
        <f>M396</f>
        <v>103</v>
      </c>
      <c r="N395" s="27">
        <f>N396</f>
        <v>103</v>
      </c>
    </row>
    <row r="396" spans="7:14" ht="18.75">
      <c r="G396" s="25" t="s">
        <v>465</v>
      </c>
      <c r="H396" s="26" t="s">
        <v>286</v>
      </c>
      <c r="I396" s="26" t="s">
        <v>155</v>
      </c>
      <c r="J396" s="26" t="s">
        <v>602</v>
      </c>
      <c r="K396" s="26" t="s">
        <v>158</v>
      </c>
      <c r="L396" s="27">
        <v>103</v>
      </c>
      <c r="M396" s="27">
        <v>103</v>
      </c>
      <c r="N396" s="27">
        <v>103</v>
      </c>
    </row>
    <row r="397" spans="7:14" ht="18.75" hidden="1">
      <c r="G397" s="25"/>
      <c r="H397" s="26"/>
      <c r="I397" s="26"/>
      <c r="J397" s="26"/>
      <c r="K397" s="26"/>
      <c r="L397" s="27"/>
      <c r="M397" s="27"/>
      <c r="N397" s="27"/>
    </row>
    <row r="398" spans="7:14" ht="56.25">
      <c r="G398" s="25" t="s">
        <v>39</v>
      </c>
      <c r="H398" s="26" t="s">
        <v>286</v>
      </c>
      <c r="I398" s="26" t="s">
        <v>155</v>
      </c>
      <c r="J398" s="26" t="s">
        <v>40</v>
      </c>
      <c r="K398" s="26"/>
      <c r="L398" s="27">
        <f>L399</f>
        <v>33</v>
      </c>
      <c r="M398" s="27">
        <f>M399</f>
        <v>33</v>
      </c>
      <c r="N398" s="27">
        <f>N399</f>
        <v>0</v>
      </c>
    </row>
    <row r="399" spans="7:14" ht="18.75">
      <c r="G399" s="25" t="s">
        <v>465</v>
      </c>
      <c r="H399" s="26" t="s">
        <v>286</v>
      </c>
      <c r="I399" s="26" t="s">
        <v>155</v>
      </c>
      <c r="J399" s="26" t="s">
        <v>40</v>
      </c>
      <c r="K399" s="26" t="s">
        <v>158</v>
      </c>
      <c r="L399" s="27">
        <v>33</v>
      </c>
      <c r="M399" s="27">
        <v>33</v>
      </c>
      <c r="N399" s="27"/>
    </row>
    <row r="400" spans="7:14" ht="18.75">
      <c r="G400" s="25" t="s">
        <v>582</v>
      </c>
      <c r="H400" s="26" t="s">
        <v>286</v>
      </c>
      <c r="I400" s="26" t="s">
        <v>165</v>
      </c>
      <c r="J400" s="26"/>
      <c r="K400" s="26"/>
      <c r="L400" s="27">
        <f aca="true" t="shared" si="30" ref="L400:N401">L401</f>
        <v>300</v>
      </c>
      <c r="M400" s="27">
        <f t="shared" si="30"/>
        <v>300</v>
      </c>
      <c r="N400" s="27">
        <f t="shared" si="30"/>
        <v>300</v>
      </c>
    </row>
    <row r="401" spans="7:14" ht="37.5">
      <c r="G401" s="25" t="s">
        <v>437</v>
      </c>
      <c r="H401" s="26" t="s">
        <v>286</v>
      </c>
      <c r="I401" s="26" t="s">
        <v>165</v>
      </c>
      <c r="J401" s="26" t="s">
        <v>436</v>
      </c>
      <c r="K401" s="26"/>
      <c r="L401" s="27">
        <f t="shared" si="30"/>
        <v>300</v>
      </c>
      <c r="M401" s="27">
        <f t="shared" si="30"/>
        <v>300</v>
      </c>
      <c r="N401" s="27">
        <f t="shared" si="30"/>
        <v>300</v>
      </c>
    </row>
    <row r="402" spans="7:14" ht="18.75">
      <c r="G402" s="25" t="s">
        <v>189</v>
      </c>
      <c r="H402" s="26" t="s">
        <v>286</v>
      </c>
      <c r="I402" s="26" t="s">
        <v>165</v>
      </c>
      <c r="J402" s="26" t="s">
        <v>245</v>
      </c>
      <c r="K402" s="26" t="s">
        <v>158</v>
      </c>
      <c r="L402" s="27">
        <v>300</v>
      </c>
      <c r="M402" s="27">
        <v>300</v>
      </c>
      <c r="N402" s="27">
        <v>300</v>
      </c>
    </row>
    <row r="403" spans="7:14" ht="18.75">
      <c r="G403" s="20" t="s">
        <v>512</v>
      </c>
      <c r="H403" s="21" t="s">
        <v>286</v>
      </c>
      <c r="I403" s="21" t="s">
        <v>174</v>
      </c>
      <c r="J403" s="21"/>
      <c r="K403" s="21"/>
      <c r="L403" s="22">
        <f>L404+L407</f>
        <v>19572</v>
      </c>
      <c r="M403" s="22">
        <f>M404+M407</f>
        <v>19227</v>
      </c>
      <c r="N403" s="22">
        <f>N404+N407</f>
        <v>16750</v>
      </c>
    </row>
    <row r="404" spans="7:14" ht="18.75">
      <c r="G404" s="25" t="s">
        <v>441</v>
      </c>
      <c r="H404" s="26" t="s">
        <v>286</v>
      </c>
      <c r="I404" s="26" t="s">
        <v>174</v>
      </c>
      <c r="J404" s="26" t="s">
        <v>583</v>
      </c>
      <c r="K404" s="26"/>
      <c r="L404" s="27">
        <f aca="true" t="shared" si="31" ref="L404:N405">L405</f>
        <v>17095</v>
      </c>
      <c r="M404" s="27">
        <f t="shared" si="31"/>
        <v>16750</v>
      </c>
      <c r="N404" s="27">
        <f t="shared" si="31"/>
        <v>16750</v>
      </c>
    </row>
    <row r="405" spans="7:14" ht="37.5">
      <c r="G405" s="25" t="s">
        <v>193</v>
      </c>
      <c r="H405" s="26" t="s">
        <v>286</v>
      </c>
      <c r="I405" s="26" t="s">
        <v>174</v>
      </c>
      <c r="J405" s="26" t="s">
        <v>584</v>
      </c>
      <c r="K405" s="26"/>
      <c r="L405" s="27">
        <f t="shared" si="31"/>
        <v>17095</v>
      </c>
      <c r="M405" s="27">
        <f t="shared" si="31"/>
        <v>16750</v>
      </c>
      <c r="N405" s="27">
        <f t="shared" si="31"/>
        <v>16750</v>
      </c>
    </row>
    <row r="406" spans="7:14" ht="18.75">
      <c r="G406" s="25" t="s">
        <v>189</v>
      </c>
      <c r="H406" s="26" t="s">
        <v>286</v>
      </c>
      <c r="I406" s="26" t="s">
        <v>174</v>
      </c>
      <c r="J406" s="26" t="s">
        <v>584</v>
      </c>
      <c r="K406" s="26" t="s">
        <v>158</v>
      </c>
      <c r="L406" s="27">
        <v>17095</v>
      </c>
      <c r="M406" s="27">
        <v>16750</v>
      </c>
      <c r="N406" s="27">
        <v>16750</v>
      </c>
    </row>
    <row r="407" spans="7:14" ht="18.75">
      <c r="G407" s="25" t="s">
        <v>377</v>
      </c>
      <c r="H407" s="26" t="s">
        <v>286</v>
      </c>
      <c r="I407" s="26" t="s">
        <v>174</v>
      </c>
      <c r="J407" s="26" t="s">
        <v>204</v>
      </c>
      <c r="K407" s="21"/>
      <c r="L407" s="27">
        <f>L408+L410</f>
        <v>2477</v>
      </c>
      <c r="M407" s="27">
        <f>M408+M410</f>
        <v>2477</v>
      </c>
      <c r="N407" s="27">
        <f>N408+N410</f>
        <v>0</v>
      </c>
    </row>
    <row r="408" spans="7:14" ht="56.25">
      <c r="G408" s="25" t="s">
        <v>505</v>
      </c>
      <c r="H408" s="26" t="s">
        <v>286</v>
      </c>
      <c r="I408" s="26" t="s">
        <v>174</v>
      </c>
      <c r="J408" s="26" t="s">
        <v>504</v>
      </c>
      <c r="K408" s="21"/>
      <c r="L408" s="27">
        <f>L409</f>
        <v>2357</v>
      </c>
      <c r="M408" s="27">
        <f>M409</f>
        <v>2357</v>
      </c>
      <c r="N408" s="27">
        <f>N409</f>
        <v>0</v>
      </c>
    </row>
    <row r="409" spans="7:14" ht="18.75">
      <c r="G409" s="25" t="s">
        <v>189</v>
      </c>
      <c r="H409" s="26" t="s">
        <v>286</v>
      </c>
      <c r="I409" s="26" t="s">
        <v>174</v>
      </c>
      <c r="J409" s="26" t="s">
        <v>504</v>
      </c>
      <c r="K409" s="26" t="s">
        <v>158</v>
      </c>
      <c r="L409" s="27">
        <v>2357</v>
      </c>
      <c r="M409" s="27">
        <v>2357</v>
      </c>
      <c r="N409" s="22">
        <v>0</v>
      </c>
    </row>
    <row r="410" spans="7:14" ht="56.25">
      <c r="G410" s="25" t="s">
        <v>39</v>
      </c>
      <c r="H410" s="26" t="s">
        <v>286</v>
      </c>
      <c r="I410" s="26" t="s">
        <v>174</v>
      </c>
      <c r="J410" s="26" t="s">
        <v>40</v>
      </c>
      <c r="K410" s="26"/>
      <c r="L410" s="27">
        <f>L411</f>
        <v>120</v>
      </c>
      <c r="M410" s="27">
        <f>M411</f>
        <v>120</v>
      </c>
      <c r="N410" s="27">
        <f>N411</f>
        <v>0</v>
      </c>
    </row>
    <row r="411" spans="7:14" ht="18.75">
      <c r="G411" s="25" t="s">
        <v>465</v>
      </c>
      <c r="H411" s="26" t="s">
        <v>286</v>
      </c>
      <c r="I411" s="26" t="s">
        <v>174</v>
      </c>
      <c r="J411" s="26" t="s">
        <v>40</v>
      </c>
      <c r="K411" s="26" t="s">
        <v>158</v>
      </c>
      <c r="L411" s="27">
        <v>120</v>
      </c>
      <c r="M411" s="27">
        <v>120</v>
      </c>
      <c r="N411" s="22"/>
    </row>
    <row r="412" spans="1:14" s="23" customFormat="1" ht="18.75">
      <c r="A412" s="19" t="s">
        <v>444</v>
      </c>
      <c r="B412" s="19" t="s">
        <v>445</v>
      </c>
      <c r="C412" s="19" t="s">
        <v>148</v>
      </c>
      <c r="D412" s="19" t="s">
        <v>149</v>
      </c>
      <c r="E412" s="19" t="s">
        <v>150</v>
      </c>
      <c r="F412" s="19" t="s">
        <v>149</v>
      </c>
      <c r="G412" s="20" t="s">
        <v>42</v>
      </c>
      <c r="H412" s="21" t="s">
        <v>286</v>
      </c>
      <c r="I412" s="21" t="s">
        <v>286</v>
      </c>
      <c r="J412" s="21" t="s">
        <v>152</v>
      </c>
      <c r="K412" s="21" t="s">
        <v>152</v>
      </c>
      <c r="L412" s="22">
        <f>L413+L416+L419</f>
        <v>16198</v>
      </c>
      <c r="M412" s="22">
        <f>M413+M416+M419</f>
        <v>12435</v>
      </c>
      <c r="N412" s="22">
        <f>N413+N416+N419</f>
        <v>11935</v>
      </c>
    </row>
    <row r="413" spans="1:14" ht="75">
      <c r="A413" s="24" t="s">
        <v>444</v>
      </c>
      <c r="B413" s="24" t="s">
        <v>445</v>
      </c>
      <c r="C413" s="24" t="s">
        <v>446</v>
      </c>
      <c r="D413" s="24" t="s">
        <v>447</v>
      </c>
      <c r="E413" s="24" t="s">
        <v>150</v>
      </c>
      <c r="F413" s="24" t="s">
        <v>149</v>
      </c>
      <c r="G413" s="25" t="s">
        <v>237</v>
      </c>
      <c r="H413" s="26" t="s">
        <v>286</v>
      </c>
      <c r="I413" s="26" t="s">
        <v>286</v>
      </c>
      <c r="J413" s="26" t="s">
        <v>238</v>
      </c>
      <c r="K413" s="26" t="s">
        <v>152</v>
      </c>
      <c r="L413" s="27">
        <f aca="true" t="shared" si="32" ref="L413:N414">L414</f>
        <v>7000</v>
      </c>
      <c r="M413" s="27">
        <f t="shared" si="32"/>
        <v>7350</v>
      </c>
      <c r="N413" s="27">
        <f t="shared" si="32"/>
        <v>7350</v>
      </c>
    </row>
    <row r="414" spans="1:14" ht="37.5">
      <c r="A414" s="24" t="s">
        <v>444</v>
      </c>
      <c r="B414" s="24" t="s">
        <v>445</v>
      </c>
      <c r="C414" s="24" t="s">
        <v>448</v>
      </c>
      <c r="D414" s="24" t="s">
        <v>193</v>
      </c>
      <c r="E414" s="24" t="s">
        <v>150</v>
      </c>
      <c r="F414" s="24" t="s">
        <v>149</v>
      </c>
      <c r="G414" s="25" t="s">
        <v>193</v>
      </c>
      <c r="H414" s="26" t="s">
        <v>286</v>
      </c>
      <c r="I414" s="26" t="s">
        <v>286</v>
      </c>
      <c r="J414" s="26" t="s">
        <v>239</v>
      </c>
      <c r="K414" s="26" t="s">
        <v>152</v>
      </c>
      <c r="L414" s="27">
        <f t="shared" si="32"/>
        <v>7000</v>
      </c>
      <c r="M414" s="27">
        <f t="shared" si="32"/>
        <v>7350</v>
      </c>
      <c r="N414" s="27">
        <f t="shared" si="32"/>
        <v>7350</v>
      </c>
    </row>
    <row r="415" spans="1:14" ht="18.75">
      <c r="A415" s="24" t="s">
        <v>444</v>
      </c>
      <c r="B415" s="24" t="s">
        <v>445</v>
      </c>
      <c r="C415" s="24" t="s">
        <v>448</v>
      </c>
      <c r="D415" s="24" t="s">
        <v>193</v>
      </c>
      <c r="E415" s="24" t="s">
        <v>158</v>
      </c>
      <c r="F415" s="24" t="s">
        <v>189</v>
      </c>
      <c r="G415" s="25" t="s">
        <v>189</v>
      </c>
      <c r="H415" s="26" t="s">
        <v>286</v>
      </c>
      <c r="I415" s="26" t="s">
        <v>286</v>
      </c>
      <c r="J415" s="26" t="s">
        <v>239</v>
      </c>
      <c r="K415" s="26" t="s">
        <v>158</v>
      </c>
      <c r="L415" s="27">
        <v>7000</v>
      </c>
      <c r="M415" s="27">
        <v>7350</v>
      </c>
      <c r="N415" s="27">
        <v>7350</v>
      </c>
    </row>
    <row r="416" spans="7:14" ht="37.5">
      <c r="G416" s="25" t="s">
        <v>251</v>
      </c>
      <c r="H416" s="26" t="s">
        <v>286</v>
      </c>
      <c r="I416" s="26" t="s">
        <v>286</v>
      </c>
      <c r="J416" s="26" t="s">
        <v>545</v>
      </c>
      <c r="K416" s="26"/>
      <c r="L416" s="27">
        <f aca="true" t="shared" si="33" ref="L416:N417">L417</f>
        <v>6198</v>
      </c>
      <c r="M416" s="27">
        <f t="shared" si="33"/>
        <v>4085</v>
      </c>
      <c r="N416" s="27">
        <f t="shared" si="33"/>
        <v>3585</v>
      </c>
    </row>
    <row r="417" spans="7:14" ht="37.5">
      <c r="G417" s="25" t="s">
        <v>443</v>
      </c>
      <c r="H417" s="26" t="s">
        <v>286</v>
      </c>
      <c r="I417" s="26" t="s">
        <v>286</v>
      </c>
      <c r="J417" s="26" t="s">
        <v>546</v>
      </c>
      <c r="K417" s="26"/>
      <c r="L417" s="27">
        <f t="shared" si="33"/>
        <v>6198</v>
      </c>
      <c r="M417" s="27">
        <f t="shared" si="33"/>
        <v>4085</v>
      </c>
      <c r="N417" s="27">
        <f t="shared" si="33"/>
        <v>3585</v>
      </c>
    </row>
    <row r="418" spans="7:14" ht="18.75">
      <c r="G418" s="25" t="s">
        <v>180</v>
      </c>
      <c r="H418" s="26" t="s">
        <v>286</v>
      </c>
      <c r="I418" s="26" t="s">
        <v>286</v>
      </c>
      <c r="J418" s="26" t="s">
        <v>546</v>
      </c>
      <c r="K418" s="26" t="s">
        <v>179</v>
      </c>
      <c r="L418" s="27">
        <v>6198</v>
      </c>
      <c r="M418" s="27">
        <v>4085</v>
      </c>
      <c r="N418" s="27">
        <v>3585</v>
      </c>
    </row>
    <row r="419" spans="7:14" ht="18.75">
      <c r="G419" s="25" t="s">
        <v>665</v>
      </c>
      <c r="H419" s="26" t="s">
        <v>286</v>
      </c>
      <c r="I419" s="26" t="s">
        <v>286</v>
      </c>
      <c r="J419" s="26" t="s">
        <v>322</v>
      </c>
      <c r="K419" s="26"/>
      <c r="L419" s="27">
        <f>L420</f>
        <v>3000</v>
      </c>
      <c r="M419" s="27">
        <f>M420</f>
        <v>1000</v>
      </c>
      <c r="N419" s="27">
        <f>N420</f>
        <v>1000</v>
      </c>
    </row>
    <row r="420" spans="7:14" ht="18.75">
      <c r="G420" s="25" t="s">
        <v>43</v>
      </c>
      <c r="H420" s="26" t="s">
        <v>286</v>
      </c>
      <c r="I420" s="26" t="s">
        <v>286</v>
      </c>
      <c r="J420" s="26" t="s">
        <v>207</v>
      </c>
      <c r="K420" s="26" t="s">
        <v>305</v>
      </c>
      <c r="L420" s="27">
        <v>3000</v>
      </c>
      <c r="M420" s="27">
        <v>1000</v>
      </c>
      <c r="N420" s="27">
        <v>1000</v>
      </c>
    </row>
    <row r="421" spans="1:14" s="18" customFormat="1" ht="18.75">
      <c r="A421" s="14" t="s">
        <v>453</v>
      </c>
      <c r="B421" s="14" t="s">
        <v>454</v>
      </c>
      <c r="C421" s="14" t="s">
        <v>148</v>
      </c>
      <c r="D421" s="14" t="s">
        <v>149</v>
      </c>
      <c r="E421" s="14" t="s">
        <v>150</v>
      </c>
      <c r="F421" s="14" t="s">
        <v>149</v>
      </c>
      <c r="G421" s="15" t="s">
        <v>454</v>
      </c>
      <c r="H421" s="16" t="s">
        <v>291</v>
      </c>
      <c r="I421" s="16" t="s">
        <v>152</v>
      </c>
      <c r="J421" s="16" t="s">
        <v>152</v>
      </c>
      <c r="K421" s="16" t="s">
        <v>152</v>
      </c>
      <c r="L421" s="17">
        <f>L422+L431+L547+L568</f>
        <v>306245.69999999995</v>
      </c>
      <c r="M421" s="17">
        <f>M422+M431+M547+M568</f>
        <v>302336.6</v>
      </c>
      <c r="N421" s="17">
        <f>N422+N431+N547+N568</f>
        <v>303856.5</v>
      </c>
    </row>
    <row r="422" spans="1:14" s="23" customFormat="1" ht="18.75">
      <c r="A422" s="19" t="s">
        <v>455</v>
      </c>
      <c r="B422" s="19" t="s">
        <v>456</v>
      </c>
      <c r="C422" s="19" t="s">
        <v>148</v>
      </c>
      <c r="D422" s="19" t="s">
        <v>149</v>
      </c>
      <c r="E422" s="19" t="s">
        <v>150</v>
      </c>
      <c r="F422" s="19" t="s">
        <v>149</v>
      </c>
      <c r="G422" s="20" t="s">
        <v>456</v>
      </c>
      <c r="H422" s="21" t="s">
        <v>291</v>
      </c>
      <c r="I422" s="21" t="s">
        <v>155</v>
      </c>
      <c r="J422" s="21" t="s">
        <v>152</v>
      </c>
      <c r="K422" s="21" t="s">
        <v>152</v>
      </c>
      <c r="L422" s="22">
        <f>L423+L426</f>
        <v>63247</v>
      </c>
      <c r="M422" s="22">
        <f>M423+M426</f>
        <v>57635</v>
      </c>
      <c r="N422" s="22">
        <f>N423+N426</f>
        <v>57655</v>
      </c>
    </row>
    <row r="423" spans="1:14" ht="18.75">
      <c r="A423" s="24" t="s">
        <v>455</v>
      </c>
      <c r="B423" s="24" t="s">
        <v>456</v>
      </c>
      <c r="C423" s="24" t="s">
        <v>457</v>
      </c>
      <c r="D423" s="24" t="s">
        <v>458</v>
      </c>
      <c r="E423" s="24" t="s">
        <v>150</v>
      </c>
      <c r="F423" s="24" t="s">
        <v>149</v>
      </c>
      <c r="G423" s="25" t="s">
        <v>458</v>
      </c>
      <c r="H423" s="26" t="s">
        <v>291</v>
      </c>
      <c r="I423" s="26" t="s">
        <v>155</v>
      </c>
      <c r="J423" s="26" t="s">
        <v>457</v>
      </c>
      <c r="K423" s="26" t="s">
        <v>152</v>
      </c>
      <c r="L423" s="27">
        <f aca="true" t="shared" si="34" ref="L423:N424">L424</f>
        <v>920</v>
      </c>
      <c r="M423" s="27">
        <f t="shared" si="34"/>
        <v>940</v>
      </c>
      <c r="N423" s="27">
        <f t="shared" si="34"/>
        <v>960</v>
      </c>
    </row>
    <row r="424" spans="7:14" ht="37.5">
      <c r="G424" s="25" t="s">
        <v>193</v>
      </c>
      <c r="H424" s="26" t="s">
        <v>291</v>
      </c>
      <c r="I424" s="26" t="s">
        <v>155</v>
      </c>
      <c r="J424" s="26" t="s">
        <v>253</v>
      </c>
      <c r="K424" s="26"/>
      <c r="L424" s="27">
        <f t="shared" si="34"/>
        <v>920</v>
      </c>
      <c r="M424" s="27">
        <f t="shared" si="34"/>
        <v>940</v>
      </c>
      <c r="N424" s="27">
        <f t="shared" si="34"/>
        <v>960</v>
      </c>
    </row>
    <row r="425" spans="7:14" ht="18.75">
      <c r="G425" s="25" t="s">
        <v>189</v>
      </c>
      <c r="H425" s="26" t="s">
        <v>291</v>
      </c>
      <c r="I425" s="26" t="s">
        <v>155</v>
      </c>
      <c r="J425" s="26" t="s">
        <v>253</v>
      </c>
      <c r="K425" s="26" t="s">
        <v>158</v>
      </c>
      <c r="L425" s="27">
        <v>920</v>
      </c>
      <c r="M425" s="27">
        <v>940</v>
      </c>
      <c r="N425" s="27">
        <v>960</v>
      </c>
    </row>
    <row r="426" spans="1:14" ht="37.5">
      <c r="A426" s="24" t="s">
        <v>455</v>
      </c>
      <c r="B426" s="24" t="s">
        <v>456</v>
      </c>
      <c r="C426" s="24" t="s">
        <v>459</v>
      </c>
      <c r="D426" s="24" t="s">
        <v>193</v>
      </c>
      <c r="E426" s="24" t="s">
        <v>150</v>
      </c>
      <c r="F426" s="24" t="s">
        <v>149</v>
      </c>
      <c r="G426" s="25" t="s">
        <v>193</v>
      </c>
      <c r="H426" s="26" t="s">
        <v>291</v>
      </c>
      <c r="I426" s="26" t="s">
        <v>155</v>
      </c>
      <c r="J426" s="26" t="s">
        <v>664</v>
      </c>
      <c r="K426" s="26" t="s">
        <v>152</v>
      </c>
      <c r="L426" s="27">
        <f>L427+L429</f>
        <v>62327</v>
      </c>
      <c r="M426" s="27">
        <f>M427+M429</f>
        <v>56695</v>
      </c>
      <c r="N426" s="27">
        <f>N427+N429</f>
        <v>56695</v>
      </c>
    </row>
    <row r="427" spans="1:14" ht="75">
      <c r="A427" s="24" t="s">
        <v>455</v>
      </c>
      <c r="B427" s="24" t="s">
        <v>456</v>
      </c>
      <c r="C427" s="24" t="s">
        <v>460</v>
      </c>
      <c r="D427" s="24" t="s">
        <v>461</v>
      </c>
      <c r="E427" s="24" t="s">
        <v>150</v>
      </c>
      <c r="F427" s="24" t="s">
        <v>149</v>
      </c>
      <c r="G427" s="25" t="s">
        <v>461</v>
      </c>
      <c r="H427" s="26" t="s">
        <v>291</v>
      </c>
      <c r="I427" s="26" t="s">
        <v>155</v>
      </c>
      <c r="J427" s="26" t="s">
        <v>643</v>
      </c>
      <c r="K427" s="26" t="s">
        <v>152</v>
      </c>
      <c r="L427" s="27">
        <f>L428</f>
        <v>36462</v>
      </c>
      <c r="M427" s="27">
        <f>M428</f>
        <v>34274</v>
      </c>
      <c r="N427" s="27">
        <f>N428</f>
        <v>34274</v>
      </c>
    </row>
    <row r="428" spans="1:14" ht="18.75">
      <c r="A428" s="24" t="s">
        <v>455</v>
      </c>
      <c r="B428" s="24" t="s">
        <v>456</v>
      </c>
      <c r="C428" s="24" t="s">
        <v>460</v>
      </c>
      <c r="D428" s="24" t="s">
        <v>461</v>
      </c>
      <c r="E428" s="24" t="s">
        <v>158</v>
      </c>
      <c r="F428" s="24" t="s">
        <v>189</v>
      </c>
      <c r="G428" s="25" t="s">
        <v>189</v>
      </c>
      <c r="H428" s="26" t="s">
        <v>291</v>
      </c>
      <c r="I428" s="26" t="s">
        <v>155</v>
      </c>
      <c r="J428" s="26" t="s">
        <v>643</v>
      </c>
      <c r="K428" s="26" t="s">
        <v>158</v>
      </c>
      <c r="L428" s="27">
        <v>36462</v>
      </c>
      <c r="M428" s="27">
        <v>34274</v>
      </c>
      <c r="N428" s="27">
        <v>34274</v>
      </c>
    </row>
    <row r="429" spans="1:14" ht="93.75">
      <c r="A429" s="24" t="s">
        <v>455</v>
      </c>
      <c r="B429" s="24" t="s">
        <v>456</v>
      </c>
      <c r="C429" s="24" t="s">
        <v>116</v>
      </c>
      <c r="D429" s="24" t="s">
        <v>117</v>
      </c>
      <c r="E429" s="24" t="s">
        <v>150</v>
      </c>
      <c r="F429" s="24" t="s">
        <v>149</v>
      </c>
      <c r="G429" s="25" t="s">
        <v>117</v>
      </c>
      <c r="H429" s="26" t="s">
        <v>291</v>
      </c>
      <c r="I429" s="26" t="s">
        <v>155</v>
      </c>
      <c r="J429" s="26" t="s">
        <v>644</v>
      </c>
      <c r="K429" s="26" t="s">
        <v>152</v>
      </c>
      <c r="L429" s="27">
        <f>L430</f>
        <v>25865</v>
      </c>
      <c r="M429" s="27">
        <f>M430</f>
        <v>22421</v>
      </c>
      <c r="N429" s="27">
        <f>N430</f>
        <v>22421</v>
      </c>
    </row>
    <row r="430" spans="1:14" ht="18.75">
      <c r="A430" s="24" t="s">
        <v>455</v>
      </c>
      <c r="B430" s="24" t="s">
        <v>456</v>
      </c>
      <c r="C430" s="24" t="s">
        <v>116</v>
      </c>
      <c r="D430" s="24" t="s">
        <v>117</v>
      </c>
      <c r="E430" s="24" t="s">
        <v>158</v>
      </c>
      <c r="F430" s="24" t="s">
        <v>189</v>
      </c>
      <c r="G430" s="25" t="s">
        <v>189</v>
      </c>
      <c r="H430" s="26" t="s">
        <v>291</v>
      </c>
      <c r="I430" s="26" t="s">
        <v>155</v>
      </c>
      <c r="J430" s="26" t="s">
        <v>644</v>
      </c>
      <c r="K430" s="26" t="s">
        <v>158</v>
      </c>
      <c r="L430" s="27">
        <v>25865</v>
      </c>
      <c r="M430" s="27">
        <v>22421</v>
      </c>
      <c r="N430" s="27">
        <v>22421</v>
      </c>
    </row>
    <row r="431" spans="1:14" s="23" customFormat="1" ht="18.75">
      <c r="A431" s="19" t="s">
        <v>462</v>
      </c>
      <c r="B431" s="19" t="s">
        <v>463</v>
      </c>
      <c r="C431" s="19" t="s">
        <v>148</v>
      </c>
      <c r="D431" s="19" t="s">
        <v>149</v>
      </c>
      <c r="E431" s="19" t="s">
        <v>150</v>
      </c>
      <c r="F431" s="19" t="s">
        <v>149</v>
      </c>
      <c r="G431" s="20" t="s">
        <v>463</v>
      </c>
      <c r="H431" s="21" t="s">
        <v>291</v>
      </c>
      <c r="I431" s="21" t="s">
        <v>165</v>
      </c>
      <c r="J431" s="21" t="s">
        <v>152</v>
      </c>
      <c r="K431" s="21" t="s">
        <v>152</v>
      </c>
      <c r="L431" s="22">
        <f>L434+L538+L432+L536</f>
        <v>193911.69999999995</v>
      </c>
      <c r="M431" s="22">
        <f>M434+M538+M432+M536</f>
        <v>195712.59999999998</v>
      </c>
      <c r="N431" s="22">
        <f>N434+N538+N432+N536</f>
        <v>197572.49999999997</v>
      </c>
    </row>
    <row r="432" spans="1:14" s="23" customFormat="1" ht="18.75" hidden="1">
      <c r="A432" s="19"/>
      <c r="B432" s="19"/>
      <c r="C432" s="19"/>
      <c r="D432" s="19"/>
      <c r="E432" s="19"/>
      <c r="F432" s="19"/>
      <c r="G432" s="20" t="s">
        <v>766</v>
      </c>
      <c r="H432" s="21" t="s">
        <v>291</v>
      </c>
      <c r="I432" s="21" t="s">
        <v>165</v>
      </c>
      <c r="J432" s="21" t="s">
        <v>586</v>
      </c>
      <c r="K432" s="21"/>
      <c r="L432" s="22">
        <f>L433</f>
        <v>0</v>
      </c>
      <c r="M432" s="22">
        <f>M433</f>
        <v>0</v>
      </c>
      <c r="N432" s="22">
        <f>N433</f>
        <v>0</v>
      </c>
    </row>
    <row r="433" spans="1:14" s="23" customFormat="1" ht="18.75" hidden="1">
      <c r="A433" s="19"/>
      <c r="B433" s="19"/>
      <c r="C433" s="19"/>
      <c r="D433" s="19"/>
      <c r="E433" s="19"/>
      <c r="F433" s="19"/>
      <c r="G433" s="25" t="s">
        <v>279</v>
      </c>
      <c r="H433" s="26" t="s">
        <v>291</v>
      </c>
      <c r="I433" s="26" t="s">
        <v>165</v>
      </c>
      <c r="J433" s="26" t="s">
        <v>586</v>
      </c>
      <c r="K433" s="26" t="s">
        <v>278</v>
      </c>
      <c r="L433" s="27"/>
      <c r="M433" s="27"/>
      <c r="N433" s="27"/>
    </row>
    <row r="434" spans="1:14" ht="18.75">
      <c r="A434" s="24" t="s">
        <v>462</v>
      </c>
      <c r="B434" s="24" t="s">
        <v>463</v>
      </c>
      <c r="C434" s="24" t="s">
        <v>464</v>
      </c>
      <c r="D434" s="24" t="s">
        <v>465</v>
      </c>
      <c r="E434" s="24" t="s">
        <v>150</v>
      </c>
      <c r="F434" s="24" t="s">
        <v>149</v>
      </c>
      <c r="G434" s="25" t="s">
        <v>465</v>
      </c>
      <c r="H434" s="26" t="s">
        <v>291</v>
      </c>
      <c r="I434" s="26" t="s">
        <v>165</v>
      </c>
      <c r="J434" s="26" t="s">
        <v>464</v>
      </c>
      <c r="K434" s="26" t="s">
        <v>152</v>
      </c>
      <c r="L434" s="27">
        <f>L435+L437+L440+L441+L443+L445+L449+L447+L453+L455+L457+L459+L463+L465+L467+L469+L471+L473+L475+L479+L481+L483+L486+L488+L490+L492+L494+L497+L500+L503+L506+L509+L512+L515+L518+L525+L527+L529+L532+L534+L477</f>
        <v>188028.69999999995</v>
      </c>
      <c r="M434" s="27">
        <f>M435+M437+M440+M441+M443+M445+M449+M451+M453+M455+M457+M459+M463+M465+M467+M469+M471+M473+M475+M479+M481+M483+M486+M488+M490+M492+M494+M497+M500+M503+M506+M509+M512+M515+M518+M525+M527+M529+M532+M534+0</f>
        <v>189331.59999999998</v>
      </c>
      <c r="N434" s="27">
        <f>N435+N437+N440+N441+N443+N445+N449+N451+N453+N455+N457+N459+N463+N465+N467+N469+N471+N473+N475+N479+N481+N483+N486+N488+N490+N492+N494+N497+N500+N503+N506+N509+N512+N515+N518+N525+N527+N529+N532+N534+0</f>
        <v>190956.49999999997</v>
      </c>
    </row>
    <row r="435" spans="7:14" ht="56.25">
      <c r="G435" s="25" t="s">
        <v>254</v>
      </c>
      <c r="H435" s="26" t="s">
        <v>291</v>
      </c>
      <c r="I435" s="26" t="s">
        <v>165</v>
      </c>
      <c r="J435" s="26" t="s">
        <v>255</v>
      </c>
      <c r="K435" s="26"/>
      <c r="L435" s="27">
        <f>L436</f>
        <v>2220</v>
      </c>
      <c r="M435" s="27">
        <f>M436</f>
        <v>2440</v>
      </c>
      <c r="N435" s="27">
        <f>N436</f>
        <v>2500</v>
      </c>
    </row>
    <row r="436" spans="7:14" ht="18.75">
      <c r="G436" s="25" t="s">
        <v>465</v>
      </c>
      <c r="H436" s="26" t="s">
        <v>291</v>
      </c>
      <c r="I436" s="26" t="s">
        <v>165</v>
      </c>
      <c r="J436" s="26" t="s">
        <v>255</v>
      </c>
      <c r="K436" s="40" t="s">
        <v>278</v>
      </c>
      <c r="L436" s="27">
        <v>2220</v>
      </c>
      <c r="M436" s="27">
        <v>2440</v>
      </c>
      <c r="N436" s="27">
        <v>2500</v>
      </c>
    </row>
    <row r="437" spans="7:14" ht="37.5">
      <c r="G437" s="25" t="s">
        <v>256</v>
      </c>
      <c r="H437" s="26">
        <v>10</v>
      </c>
      <c r="I437" s="26" t="s">
        <v>165</v>
      </c>
      <c r="J437" s="26">
        <v>5050402</v>
      </c>
      <c r="K437" s="41"/>
      <c r="L437" s="27">
        <f>L438</f>
        <v>202</v>
      </c>
      <c r="M437" s="27">
        <f>M438</f>
        <v>222</v>
      </c>
      <c r="N437" s="27">
        <f>N438</f>
        <v>244</v>
      </c>
    </row>
    <row r="438" spans="7:14" ht="18.75">
      <c r="G438" s="25" t="s">
        <v>465</v>
      </c>
      <c r="H438" s="26" t="s">
        <v>291</v>
      </c>
      <c r="I438" s="26" t="s">
        <v>165</v>
      </c>
      <c r="J438" s="26" t="s">
        <v>257</v>
      </c>
      <c r="K438" s="26" t="s">
        <v>278</v>
      </c>
      <c r="L438" s="27">
        <v>202</v>
      </c>
      <c r="M438" s="27">
        <v>222</v>
      </c>
      <c r="N438" s="27">
        <v>244</v>
      </c>
    </row>
    <row r="439" spans="7:14" ht="18.75">
      <c r="G439" s="25" t="s">
        <v>258</v>
      </c>
      <c r="H439" s="26" t="s">
        <v>291</v>
      </c>
      <c r="I439" s="26" t="s">
        <v>165</v>
      </c>
      <c r="J439" s="26" t="s">
        <v>260</v>
      </c>
      <c r="K439" s="26"/>
      <c r="L439" s="27">
        <f>L440</f>
        <v>220</v>
      </c>
      <c r="M439" s="27">
        <f>M440</f>
        <v>242</v>
      </c>
      <c r="N439" s="27">
        <f>N440</f>
        <v>267</v>
      </c>
    </row>
    <row r="440" spans="7:14" ht="18.75">
      <c r="G440" s="25" t="s">
        <v>465</v>
      </c>
      <c r="H440" s="26" t="s">
        <v>291</v>
      </c>
      <c r="I440" s="26" t="s">
        <v>165</v>
      </c>
      <c r="J440" s="26" t="s">
        <v>260</v>
      </c>
      <c r="K440" s="26" t="s">
        <v>278</v>
      </c>
      <c r="L440" s="27">
        <v>220</v>
      </c>
      <c r="M440" s="27">
        <v>242</v>
      </c>
      <c r="N440" s="27">
        <v>267</v>
      </c>
    </row>
    <row r="441" spans="7:14" ht="37.5">
      <c r="G441" s="25" t="s">
        <v>259</v>
      </c>
      <c r="H441" s="26" t="s">
        <v>291</v>
      </c>
      <c r="I441" s="26" t="s">
        <v>165</v>
      </c>
      <c r="J441" s="26" t="s">
        <v>261</v>
      </c>
      <c r="K441" s="26"/>
      <c r="L441" s="27">
        <f>L442</f>
        <v>187</v>
      </c>
      <c r="M441" s="27">
        <f>M442</f>
        <v>187</v>
      </c>
      <c r="N441" s="27">
        <f>N442</f>
        <v>187</v>
      </c>
    </row>
    <row r="442" spans="7:14" ht="18.75">
      <c r="G442" s="25" t="s">
        <v>465</v>
      </c>
      <c r="H442" s="26" t="s">
        <v>291</v>
      </c>
      <c r="I442" s="26" t="s">
        <v>165</v>
      </c>
      <c r="J442" s="26" t="s">
        <v>261</v>
      </c>
      <c r="K442" s="26" t="s">
        <v>278</v>
      </c>
      <c r="L442" s="27">
        <v>187</v>
      </c>
      <c r="M442" s="27">
        <v>187</v>
      </c>
      <c r="N442" s="27">
        <v>187</v>
      </c>
    </row>
    <row r="443" spans="7:14" ht="56.25">
      <c r="G443" s="25" t="s">
        <v>262</v>
      </c>
      <c r="H443" s="26" t="s">
        <v>291</v>
      </c>
      <c r="I443" s="26" t="s">
        <v>165</v>
      </c>
      <c r="J443" s="26" t="s">
        <v>263</v>
      </c>
      <c r="K443" s="26"/>
      <c r="L443" s="27">
        <f>L444</f>
        <v>510</v>
      </c>
      <c r="M443" s="27">
        <f>M444</f>
        <v>550</v>
      </c>
      <c r="N443" s="27">
        <f>N444</f>
        <v>595</v>
      </c>
    </row>
    <row r="444" spans="7:14" ht="18.75">
      <c r="G444" s="25" t="s">
        <v>465</v>
      </c>
      <c r="H444" s="26" t="s">
        <v>291</v>
      </c>
      <c r="I444" s="26" t="s">
        <v>165</v>
      </c>
      <c r="J444" s="26" t="s">
        <v>263</v>
      </c>
      <c r="K444" s="26" t="s">
        <v>278</v>
      </c>
      <c r="L444" s="27">
        <v>510</v>
      </c>
      <c r="M444" s="27">
        <v>550</v>
      </c>
      <c r="N444" s="27">
        <v>595</v>
      </c>
    </row>
    <row r="445" spans="7:14" ht="37.5">
      <c r="G445" s="25" t="s">
        <v>691</v>
      </c>
      <c r="H445" s="26" t="s">
        <v>291</v>
      </c>
      <c r="I445" s="26" t="s">
        <v>165</v>
      </c>
      <c r="J445" s="26" t="s">
        <v>692</v>
      </c>
      <c r="K445" s="26"/>
      <c r="L445" s="27">
        <f>L446</f>
        <v>802</v>
      </c>
      <c r="M445" s="27">
        <f>M446</f>
        <v>810</v>
      </c>
      <c r="N445" s="27">
        <f>N446</f>
        <v>819</v>
      </c>
    </row>
    <row r="446" spans="7:14" ht="18.75">
      <c r="G446" s="25" t="s">
        <v>465</v>
      </c>
      <c r="H446" s="26" t="s">
        <v>291</v>
      </c>
      <c r="I446" s="26" t="s">
        <v>165</v>
      </c>
      <c r="J446" s="26" t="s">
        <v>692</v>
      </c>
      <c r="K446" s="26" t="s">
        <v>278</v>
      </c>
      <c r="L446" s="27">
        <v>802</v>
      </c>
      <c r="M446" s="27">
        <v>810</v>
      </c>
      <c r="N446" s="27">
        <v>819</v>
      </c>
    </row>
    <row r="447" spans="7:14" ht="93.75">
      <c r="G447" s="25" t="s">
        <v>677</v>
      </c>
      <c r="H447" s="26" t="s">
        <v>291</v>
      </c>
      <c r="I447" s="26" t="s">
        <v>165</v>
      </c>
      <c r="J447" s="26" t="s">
        <v>675</v>
      </c>
      <c r="K447" s="26"/>
      <c r="L447" s="27">
        <f>L448</f>
        <v>1235.1</v>
      </c>
      <c r="M447" s="27"/>
      <c r="N447" s="27"/>
    </row>
    <row r="448" spans="7:14" ht="18.75">
      <c r="G448" s="25" t="s">
        <v>279</v>
      </c>
      <c r="H448" s="26" t="s">
        <v>291</v>
      </c>
      <c r="I448" s="26" t="s">
        <v>165</v>
      </c>
      <c r="J448" s="26" t="s">
        <v>675</v>
      </c>
      <c r="K448" s="26" t="s">
        <v>278</v>
      </c>
      <c r="L448" s="27">
        <v>1235.1</v>
      </c>
      <c r="M448" s="27"/>
      <c r="N448" s="27"/>
    </row>
    <row r="449" spans="7:14" ht="56.25">
      <c r="G449" s="25" t="s">
        <v>58</v>
      </c>
      <c r="H449" s="26" t="s">
        <v>291</v>
      </c>
      <c r="I449" s="26" t="s">
        <v>165</v>
      </c>
      <c r="J449" s="26" t="s">
        <v>57</v>
      </c>
      <c r="K449" s="26"/>
      <c r="L449" s="27">
        <f>L450</f>
        <v>2165</v>
      </c>
      <c r="M449" s="27">
        <f>M450</f>
        <v>2295</v>
      </c>
      <c r="N449" s="27">
        <f>N450</f>
        <v>2421</v>
      </c>
    </row>
    <row r="450" spans="7:14" ht="18.75">
      <c r="G450" s="25" t="s">
        <v>465</v>
      </c>
      <c r="H450" s="26" t="s">
        <v>291</v>
      </c>
      <c r="I450" s="26" t="s">
        <v>165</v>
      </c>
      <c r="J450" s="26" t="s">
        <v>57</v>
      </c>
      <c r="K450" s="26" t="s">
        <v>278</v>
      </c>
      <c r="L450" s="27">
        <v>2165</v>
      </c>
      <c r="M450" s="27">
        <v>2295</v>
      </c>
      <c r="N450" s="27">
        <v>2421</v>
      </c>
    </row>
    <row r="451" spans="7:14" ht="18.75" hidden="1">
      <c r="G451" s="25" t="s">
        <v>279</v>
      </c>
      <c r="H451" s="26" t="s">
        <v>291</v>
      </c>
      <c r="I451" s="26" t="s">
        <v>165</v>
      </c>
      <c r="J451" s="26" t="s">
        <v>675</v>
      </c>
      <c r="K451" s="26"/>
      <c r="L451" s="27">
        <f>L452</f>
        <v>1235.1</v>
      </c>
      <c r="M451" s="27">
        <f>M452</f>
        <v>1309.4</v>
      </c>
      <c r="N451" s="27">
        <f>N452</f>
        <v>1382.4</v>
      </c>
    </row>
    <row r="452" spans="7:14" ht="93.75" hidden="1">
      <c r="G452" s="25" t="s">
        <v>677</v>
      </c>
      <c r="H452" s="26" t="s">
        <v>291</v>
      </c>
      <c r="I452" s="26" t="s">
        <v>165</v>
      </c>
      <c r="J452" s="26" t="s">
        <v>675</v>
      </c>
      <c r="K452" s="26" t="s">
        <v>278</v>
      </c>
      <c r="L452" s="27">
        <v>1235.1</v>
      </c>
      <c r="M452" s="27">
        <v>1309.4</v>
      </c>
      <c r="N452" s="27">
        <v>1382.4</v>
      </c>
    </row>
    <row r="453" spans="7:14" ht="18.75">
      <c r="G453" s="25" t="s">
        <v>688</v>
      </c>
      <c r="H453" s="26" t="s">
        <v>291</v>
      </c>
      <c r="I453" s="26" t="s">
        <v>165</v>
      </c>
      <c r="J453" s="26" t="s">
        <v>689</v>
      </c>
      <c r="K453" s="26"/>
      <c r="L453" s="27">
        <f>L454</f>
        <v>2778.1</v>
      </c>
      <c r="M453" s="27">
        <f>M454</f>
        <v>1840.2</v>
      </c>
      <c r="N453" s="27">
        <f>N454</f>
        <v>1840.1</v>
      </c>
    </row>
    <row r="454" spans="7:14" ht="18.75">
      <c r="G454" s="25" t="s">
        <v>279</v>
      </c>
      <c r="H454" s="26" t="s">
        <v>291</v>
      </c>
      <c r="I454" s="26" t="s">
        <v>165</v>
      </c>
      <c r="J454" s="26" t="s">
        <v>689</v>
      </c>
      <c r="K454" s="26" t="s">
        <v>278</v>
      </c>
      <c r="L454" s="27">
        <v>2778.1</v>
      </c>
      <c r="M454" s="27">
        <v>1840.2</v>
      </c>
      <c r="N454" s="27">
        <v>1840.1</v>
      </c>
    </row>
    <row r="455" spans="7:14" ht="56.25">
      <c r="G455" s="25" t="s">
        <v>690</v>
      </c>
      <c r="H455" s="26" t="s">
        <v>291</v>
      </c>
      <c r="I455" s="26" t="s">
        <v>165</v>
      </c>
      <c r="J455" s="26" t="s">
        <v>676</v>
      </c>
      <c r="K455" s="26"/>
      <c r="L455" s="27">
        <f>L456</f>
        <v>4</v>
      </c>
      <c r="M455" s="27">
        <f>M456</f>
        <v>4.2</v>
      </c>
      <c r="N455" s="27">
        <f>N456</f>
        <v>4.2</v>
      </c>
    </row>
    <row r="456" spans="1:14" ht="18.75">
      <c r="A456" s="24" t="s">
        <v>462</v>
      </c>
      <c r="B456" s="24" t="s">
        <v>463</v>
      </c>
      <c r="C456" s="24" t="s">
        <v>468</v>
      </c>
      <c r="D456" s="24" t="s">
        <v>330</v>
      </c>
      <c r="E456" s="24" t="s">
        <v>278</v>
      </c>
      <c r="F456" s="24" t="s">
        <v>279</v>
      </c>
      <c r="G456" s="25" t="s">
        <v>279</v>
      </c>
      <c r="H456" s="26" t="s">
        <v>291</v>
      </c>
      <c r="I456" s="26" t="s">
        <v>165</v>
      </c>
      <c r="J456" s="26" t="s">
        <v>676</v>
      </c>
      <c r="K456" s="26" t="s">
        <v>278</v>
      </c>
      <c r="L456" s="27">
        <v>4</v>
      </c>
      <c r="M456" s="27">
        <v>4.2</v>
      </c>
      <c r="N456" s="27">
        <v>4.2</v>
      </c>
    </row>
    <row r="457" spans="7:14" ht="37.5">
      <c r="G457" s="25" t="s">
        <v>61</v>
      </c>
      <c r="H457" s="26" t="s">
        <v>291</v>
      </c>
      <c r="I457" s="26" t="s">
        <v>165</v>
      </c>
      <c r="J457" s="26" t="s">
        <v>60</v>
      </c>
      <c r="K457" s="26"/>
      <c r="L457" s="27">
        <f>L458</f>
        <v>22530</v>
      </c>
      <c r="M457" s="27">
        <f>M458</f>
        <v>24727</v>
      </c>
      <c r="N457" s="27">
        <f>N458</f>
        <v>26591</v>
      </c>
    </row>
    <row r="458" spans="1:14" ht="18.75">
      <c r="A458" s="24" t="s">
        <v>462</v>
      </c>
      <c r="B458" s="24" t="s">
        <v>463</v>
      </c>
      <c r="C458" s="24" t="s">
        <v>468</v>
      </c>
      <c r="D458" s="24" t="s">
        <v>330</v>
      </c>
      <c r="E458" s="24" t="s">
        <v>278</v>
      </c>
      <c r="F458" s="24" t="s">
        <v>279</v>
      </c>
      <c r="G458" s="25" t="s">
        <v>279</v>
      </c>
      <c r="H458" s="26" t="s">
        <v>291</v>
      </c>
      <c r="I458" s="26" t="s">
        <v>165</v>
      </c>
      <c r="J458" s="26" t="s">
        <v>60</v>
      </c>
      <c r="K458" s="26" t="s">
        <v>278</v>
      </c>
      <c r="L458" s="27">
        <v>22530</v>
      </c>
      <c r="M458" s="27">
        <v>24727</v>
      </c>
      <c r="N458" s="27">
        <v>26591</v>
      </c>
    </row>
    <row r="459" spans="7:14" ht="37.5">
      <c r="G459" s="25" t="s">
        <v>62</v>
      </c>
      <c r="H459" s="26" t="s">
        <v>291</v>
      </c>
      <c r="I459" s="26" t="s">
        <v>165</v>
      </c>
      <c r="J459" s="26" t="s">
        <v>606</v>
      </c>
      <c r="K459" s="26"/>
      <c r="L459" s="27">
        <f>L460</f>
        <v>19548</v>
      </c>
      <c r="M459" s="27">
        <f>M460</f>
        <v>19548</v>
      </c>
      <c r="N459" s="27">
        <f>N460</f>
        <v>19548</v>
      </c>
    </row>
    <row r="460" spans="7:14" ht="18.75">
      <c r="G460" s="25" t="s">
        <v>279</v>
      </c>
      <c r="H460" s="26" t="s">
        <v>291</v>
      </c>
      <c r="I460" s="26" t="s">
        <v>165</v>
      </c>
      <c r="J460" s="26" t="s">
        <v>606</v>
      </c>
      <c r="K460" s="26" t="s">
        <v>278</v>
      </c>
      <c r="L460" s="27">
        <v>19548</v>
      </c>
      <c r="M460" s="27">
        <v>19548</v>
      </c>
      <c r="N460" s="27">
        <v>19548</v>
      </c>
    </row>
    <row r="461" spans="7:14" ht="18.75" hidden="1">
      <c r="G461" s="25" t="s">
        <v>604</v>
      </c>
      <c r="H461" s="26" t="s">
        <v>291</v>
      </c>
      <c r="I461" s="26" t="s">
        <v>165</v>
      </c>
      <c r="J461" s="26" t="s">
        <v>646</v>
      </c>
      <c r="K461" s="26"/>
      <c r="L461" s="27">
        <f>L462</f>
        <v>0</v>
      </c>
      <c r="M461" s="27">
        <f>M462</f>
        <v>0</v>
      </c>
      <c r="N461" s="27">
        <f>N462</f>
        <v>0</v>
      </c>
    </row>
    <row r="462" spans="7:14" ht="18.75" hidden="1">
      <c r="G462" s="25" t="s">
        <v>279</v>
      </c>
      <c r="H462" s="26" t="s">
        <v>291</v>
      </c>
      <c r="I462" s="26" t="s">
        <v>165</v>
      </c>
      <c r="J462" s="26" t="s">
        <v>646</v>
      </c>
      <c r="K462" s="26" t="s">
        <v>278</v>
      </c>
      <c r="L462" s="27"/>
      <c r="M462" s="27"/>
      <c r="N462" s="27"/>
    </row>
    <row r="463" spans="7:14" ht="18.75">
      <c r="G463" s="25" t="s">
        <v>605</v>
      </c>
      <c r="H463" s="26" t="s">
        <v>291</v>
      </c>
      <c r="I463" s="26" t="s">
        <v>165</v>
      </c>
      <c r="J463" s="26" t="s">
        <v>647</v>
      </c>
      <c r="K463" s="26"/>
      <c r="L463" s="27">
        <f>L464</f>
        <v>17365</v>
      </c>
      <c r="M463" s="27">
        <f>M464</f>
        <v>17365</v>
      </c>
      <c r="N463" s="27">
        <f>N464</f>
        <v>17365</v>
      </c>
    </row>
    <row r="464" spans="7:14" ht="18.75">
      <c r="G464" s="25" t="s">
        <v>465</v>
      </c>
      <c r="H464" s="26" t="s">
        <v>291</v>
      </c>
      <c r="I464" s="26" t="s">
        <v>165</v>
      </c>
      <c r="J464" s="26" t="s">
        <v>647</v>
      </c>
      <c r="K464" s="26" t="s">
        <v>278</v>
      </c>
      <c r="L464" s="27">
        <v>17365</v>
      </c>
      <c r="M464" s="27">
        <v>17365</v>
      </c>
      <c r="N464" s="27">
        <v>17365</v>
      </c>
    </row>
    <row r="465" spans="7:14" ht="37.5">
      <c r="G465" s="25" t="s">
        <v>467</v>
      </c>
      <c r="H465" s="26" t="s">
        <v>291</v>
      </c>
      <c r="I465" s="26" t="s">
        <v>165</v>
      </c>
      <c r="J465" s="26" t="s">
        <v>645</v>
      </c>
      <c r="K465" s="26"/>
      <c r="L465" s="27">
        <f>L466</f>
        <v>11312</v>
      </c>
      <c r="M465" s="27">
        <f>M466</f>
        <v>11312</v>
      </c>
      <c r="N465" s="27">
        <f>N466</f>
        <v>11312</v>
      </c>
    </row>
    <row r="466" spans="7:14" ht="18.75">
      <c r="G466" s="25" t="s">
        <v>279</v>
      </c>
      <c r="H466" s="26" t="s">
        <v>291</v>
      </c>
      <c r="I466" s="26" t="s">
        <v>165</v>
      </c>
      <c r="J466" s="26" t="s">
        <v>645</v>
      </c>
      <c r="K466" s="26" t="s">
        <v>278</v>
      </c>
      <c r="L466" s="27">
        <v>11312</v>
      </c>
      <c r="M466" s="27">
        <v>11312</v>
      </c>
      <c r="N466" s="27">
        <v>11312</v>
      </c>
    </row>
    <row r="467" spans="7:14" ht="37.5">
      <c r="G467" s="25" t="s">
        <v>466</v>
      </c>
      <c r="H467" s="26" t="s">
        <v>291</v>
      </c>
      <c r="I467" s="26" t="s">
        <v>165</v>
      </c>
      <c r="J467" s="26" t="s">
        <v>648</v>
      </c>
      <c r="K467" s="26"/>
      <c r="L467" s="27">
        <f>L468</f>
        <v>2819</v>
      </c>
      <c r="M467" s="27">
        <f>M468</f>
        <v>2819</v>
      </c>
      <c r="N467" s="27">
        <f>N468</f>
        <v>2819</v>
      </c>
    </row>
    <row r="468" spans="7:14" ht="18.75">
      <c r="G468" s="25" t="s">
        <v>279</v>
      </c>
      <c r="H468" s="26" t="s">
        <v>291</v>
      </c>
      <c r="I468" s="26" t="s">
        <v>165</v>
      </c>
      <c r="J468" s="26" t="s">
        <v>648</v>
      </c>
      <c r="K468" s="26" t="s">
        <v>278</v>
      </c>
      <c r="L468" s="27">
        <v>2819</v>
      </c>
      <c r="M468" s="27">
        <v>2819</v>
      </c>
      <c r="N468" s="27">
        <v>2819</v>
      </c>
    </row>
    <row r="469" spans="7:14" ht="56.25">
      <c r="G469" s="25" t="s">
        <v>469</v>
      </c>
      <c r="H469" s="26" t="s">
        <v>291</v>
      </c>
      <c r="I469" s="26" t="s">
        <v>165</v>
      </c>
      <c r="J469" s="26" t="s">
        <v>687</v>
      </c>
      <c r="K469" s="26"/>
      <c r="L469" s="27">
        <f>L470</f>
        <v>1968.2</v>
      </c>
      <c r="M469" s="27">
        <f>M470</f>
        <v>1659.3</v>
      </c>
      <c r="N469" s="27">
        <f>N470</f>
        <v>1532.4</v>
      </c>
    </row>
    <row r="470" spans="7:14" ht="18.75">
      <c r="G470" s="25" t="s">
        <v>279</v>
      </c>
      <c r="H470" s="26" t="s">
        <v>291</v>
      </c>
      <c r="I470" s="26" t="s">
        <v>165</v>
      </c>
      <c r="J470" s="26" t="s">
        <v>687</v>
      </c>
      <c r="K470" s="26" t="s">
        <v>278</v>
      </c>
      <c r="L470" s="27">
        <v>1968.2</v>
      </c>
      <c r="M470" s="27">
        <v>1659.3</v>
      </c>
      <c r="N470" s="27">
        <v>1532.4</v>
      </c>
    </row>
    <row r="471" spans="7:14" ht="56.25">
      <c r="G471" s="25" t="s">
        <v>469</v>
      </c>
      <c r="H471" s="26" t="s">
        <v>291</v>
      </c>
      <c r="I471" s="26" t="s">
        <v>165</v>
      </c>
      <c r="J471" s="26" t="s">
        <v>650</v>
      </c>
      <c r="K471" s="26"/>
      <c r="L471" s="27">
        <f>L472</f>
        <v>1668.8</v>
      </c>
      <c r="M471" s="27">
        <f>M472</f>
        <v>1997.7</v>
      </c>
      <c r="N471" s="27">
        <f>N472</f>
        <v>2124.6</v>
      </c>
    </row>
    <row r="472" spans="7:14" ht="18.75">
      <c r="G472" s="25" t="s">
        <v>279</v>
      </c>
      <c r="H472" s="26" t="s">
        <v>291</v>
      </c>
      <c r="I472" s="26" t="s">
        <v>165</v>
      </c>
      <c r="J472" s="26" t="s">
        <v>650</v>
      </c>
      <c r="K472" s="26" t="s">
        <v>278</v>
      </c>
      <c r="L472" s="27">
        <v>1668.8</v>
      </c>
      <c r="M472" s="27">
        <v>1997.7</v>
      </c>
      <c r="N472" s="27">
        <v>2124.6</v>
      </c>
    </row>
    <row r="473" spans="7:14" ht="75">
      <c r="G473" s="25" t="s">
        <v>59</v>
      </c>
      <c r="H473" s="26" t="s">
        <v>291</v>
      </c>
      <c r="I473" s="26" t="s">
        <v>165</v>
      </c>
      <c r="J473" s="26" t="s">
        <v>685</v>
      </c>
      <c r="K473" s="26"/>
      <c r="L473" s="27">
        <f>L474</f>
        <v>2350</v>
      </c>
      <c r="M473" s="27">
        <f>M474</f>
        <v>2350</v>
      </c>
      <c r="N473" s="27">
        <f>N474</f>
        <v>2350</v>
      </c>
    </row>
    <row r="474" spans="1:14" ht="18.75">
      <c r="A474" s="24" t="s">
        <v>462</v>
      </c>
      <c r="B474" s="24" t="s">
        <v>463</v>
      </c>
      <c r="C474" s="24" t="s">
        <v>468</v>
      </c>
      <c r="D474" s="24" t="s">
        <v>330</v>
      </c>
      <c r="E474" s="24" t="s">
        <v>278</v>
      </c>
      <c r="F474" s="24" t="s">
        <v>279</v>
      </c>
      <c r="G474" s="25" t="s">
        <v>279</v>
      </c>
      <c r="H474" s="26" t="s">
        <v>291</v>
      </c>
      <c r="I474" s="26" t="s">
        <v>165</v>
      </c>
      <c r="J474" s="26" t="s">
        <v>685</v>
      </c>
      <c r="K474" s="26" t="s">
        <v>278</v>
      </c>
      <c r="L474" s="27">
        <v>2350</v>
      </c>
      <c r="M474" s="27">
        <v>2350</v>
      </c>
      <c r="N474" s="27">
        <v>2350</v>
      </c>
    </row>
    <row r="475" spans="7:14" ht="18.75">
      <c r="G475" s="25" t="s">
        <v>649</v>
      </c>
      <c r="H475" s="26" t="s">
        <v>291</v>
      </c>
      <c r="I475" s="26" t="s">
        <v>165</v>
      </c>
      <c r="J475" s="26" t="s">
        <v>686</v>
      </c>
      <c r="K475" s="26"/>
      <c r="L475" s="27">
        <f>L476</f>
        <v>4</v>
      </c>
      <c r="M475" s="27">
        <f>M476</f>
        <v>4</v>
      </c>
      <c r="N475" s="27">
        <f>N476</f>
        <v>4</v>
      </c>
    </row>
    <row r="476" spans="7:14" ht="18.75">
      <c r="G476" s="25" t="s">
        <v>279</v>
      </c>
      <c r="H476" s="26" t="s">
        <v>291</v>
      </c>
      <c r="I476" s="26" t="s">
        <v>165</v>
      </c>
      <c r="J476" s="26" t="s">
        <v>686</v>
      </c>
      <c r="K476" s="26" t="s">
        <v>278</v>
      </c>
      <c r="L476" s="27">
        <v>4</v>
      </c>
      <c r="M476" s="27">
        <v>4</v>
      </c>
      <c r="N476" s="27">
        <v>4</v>
      </c>
    </row>
    <row r="477" spans="7:14" ht="18.75">
      <c r="G477" s="25" t="s">
        <v>473</v>
      </c>
      <c r="H477" s="26" t="s">
        <v>291</v>
      </c>
      <c r="I477" s="26" t="s">
        <v>165</v>
      </c>
      <c r="J477" s="26" t="s">
        <v>767</v>
      </c>
      <c r="K477" s="26"/>
      <c r="L477" s="27">
        <f>L478</f>
        <v>12082</v>
      </c>
      <c r="M477" s="27"/>
      <c r="N477" s="27"/>
    </row>
    <row r="478" spans="7:14" ht="18.75">
      <c r="G478" s="25" t="s">
        <v>279</v>
      </c>
      <c r="H478" s="26" t="s">
        <v>291</v>
      </c>
      <c r="I478" s="26" t="s">
        <v>165</v>
      </c>
      <c r="J478" s="26" t="s">
        <v>767</v>
      </c>
      <c r="K478" s="26" t="s">
        <v>278</v>
      </c>
      <c r="L478" s="27">
        <v>12082</v>
      </c>
      <c r="M478" s="27"/>
      <c r="N478" s="27"/>
    </row>
    <row r="479" spans="7:14" ht="56.25">
      <c r="G479" s="25" t="s">
        <v>587</v>
      </c>
      <c r="H479" s="26" t="s">
        <v>291</v>
      </c>
      <c r="I479" s="26" t="s">
        <v>165</v>
      </c>
      <c r="J479" s="26" t="s">
        <v>588</v>
      </c>
      <c r="K479" s="26"/>
      <c r="L479" s="27">
        <f>L480</f>
        <v>100</v>
      </c>
      <c r="M479" s="27">
        <f>M480</f>
        <v>100</v>
      </c>
      <c r="N479" s="27">
        <f>N480</f>
        <v>100</v>
      </c>
    </row>
    <row r="480" spans="7:14" ht="18.75">
      <c r="G480" s="25" t="s">
        <v>563</v>
      </c>
      <c r="H480" s="26" t="s">
        <v>291</v>
      </c>
      <c r="I480" s="26" t="s">
        <v>165</v>
      </c>
      <c r="J480" s="26" t="s">
        <v>588</v>
      </c>
      <c r="K480" s="26" t="s">
        <v>525</v>
      </c>
      <c r="L480" s="27">
        <v>100</v>
      </c>
      <c r="M480" s="27">
        <v>100</v>
      </c>
      <c r="N480" s="27">
        <v>100</v>
      </c>
    </row>
    <row r="481" spans="7:14" ht="37.5">
      <c r="G481" s="25" t="s">
        <v>589</v>
      </c>
      <c r="H481" s="26" t="s">
        <v>291</v>
      </c>
      <c r="I481" s="26" t="s">
        <v>165</v>
      </c>
      <c r="J481" s="26" t="s">
        <v>590</v>
      </c>
      <c r="K481" s="26"/>
      <c r="L481" s="27">
        <f>L482</f>
        <v>1126</v>
      </c>
      <c r="M481" s="27">
        <f>M482</f>
        <v>1126</v>
      </c>
      <c r="N481" s="27">
        <f>N482</f>
        <v>1126</v>
      </c>
    </row>
    <row r="482" spans="7:14" ht="18.75">
      <c r="G482" s="25" t="s">
        <v>279</v>
      </c>
      <c r="H482" s="26" t="s">
        <v>291</v>
      </c>
      <c r="I482" s="26" t="s">
        <v>165</v>
      </c>
      <c r="J482" s="26" t="s">
        <v>590</v>
      </c>
      <c r="K482" s="26" t="s">
        <v>278</v>
      </c>
      <c r="L482" s="27">
        <v>1126</v>
      </c>
      <c r="M482" s="27">
        <v>1126</v>
      </c>
      <c r="N482" s="27">
        <v>1126</v>
      </c>
    </row>
    <row r="483" spans="1:14" ht="56.25" hidden="1">
      <c r="A483" s="24" t="s">
        <v>462</v>
      </c>
      <c r="B483" s="24" t="s">
        <v>463</v>
      </c>
      <c r="C483" s="24" t="s">
        <v>470</v>
      </c>
      <c r="D483" s="24" t="s">
        <v>471</v>
      </c>
      <c r="E483" s="24" t="s">
        <v>150</v>
      </c>
      <c r="F483" s="24" t="s">
        <v>149</v>
      </c>
      <c r="G483" s="25" t="s">
        <v>471</v>
      </c>
      <c r="H483" s="26" t="s">
        <v>291</v>
      </c>
      <c r="I483" s="26" t="s">
        <v>165</v>
      </c>
      <c r="J483" s="26" t="s">
        <v>470</v>
      </c>
      <c r="K483" s="26" t="s">
        <v>152</v>
      </c>
      <c r="L483" s="27">
        <f aca="true" t="shared" si="35" ref="L483:N484">L484</f>
        <v>0</v>
      </c>
      <c r="M483" s="27">
        <f t="shared" si="35"/>
        <v>12238</v>
      </c>
      <c r="N483" s="27">
        <f t="shared" si="35"/>
        <v>12238</v>
      </c>
    </row>
    <row r="484" spans="1:14" ht="18.75" hidden="1">
      <c r="A484" s="24" t="s">
        <v>462</v>
      </c>
      <c r="B484" s="24" t="s">
        <v>463</v>
      </c>
      <c r="C484" s="24" t="s">
        <v>472</v>
      </c>
      <c r="D484" s="24" t="s">
        <v>473</v>
      </c>
      <c r="E484" s="24" t="s">
        <v>150</v>
      </c>
      <c r="F484" s="24" t="s">
        <v>149</v>
      </c>
      <c r="G484" s="25" t="s">
        <v>473</v>
      </c>
      <c r="H484" s="26" t="s">
        <v>291</v>
      </c>
      <c r="I484" s="26" t="s">
        <v>165</v>
      </c>
      <c r="J484" s="26" t="s">
        <v>472</v>
      </c>
      <c r="K484" s="26" t="s">
        <v>152</v>
      </c>
      <c r="L484" s="27">
        <f t="shared" si="35"/>
        <v>0</v>
      </c>
      <c r="M484" s="27">
        <f t="shared" si="35"/>
        <v>12238</v>
      </c>
      <c r="N484" s="27">
        <f t="shared" si="35"/>
        <v>12238</v>
      </c>
    </row>
    <row r="485" spans="1:14" ht="18.75" hidden="1">
      <c r="A485" s="24" t="s">
        <v>462</v>
      </c>
      <c r="B485" s="24" t="s">
        <v>463</v>
      </c>
      <c r="C485" s="24" t="s">
        <v>472</v>
      </c>
      <c r="D485" s="24" t="s">
        <v>473</v>
      </c>
      <c r="E485" s="24" t="s">
        <v>278</v>
      </c>
      <c r="F485" s="24" t="s">
        <v>279</v>
      </c>
      <c r="G485" s="25" t="s">
        <v>279</v>
      </c>
      <c r="H485" s="26" t="s">
        <v>291</v>
      </c>
      <c r="I485" s="26" t="s">
        <v>165</v>
      </c>
      <c r="J485" s="26" t="s">
        <v>472</v>
      </c>
      <c r="K485" s="26" t="s">
        <v>278</v>
      </c>
      <c r="L485" s="27">
        <v>0</v>
      </c>
      <c r="M485" s="27">
        <v>12238</v>
      </c>
      <c r="N485" s="27">
        <v>12238</v>
      </c>
    </row>
    <row r="486" spans="7:14" ht="37.5">
      <c r="G486" s="25" t="s">
        <v>64</v>
      </c>
      <c r="H486" s="26" t="s">
        <v>291</v>
      </c>
      <c r="I486" s="26" t="s">
        <v>165</v>
      </c>
      <c r="J486" s="26" t="s">
        <v>63</v>
      </c>
      <c r="K486" s="26"/>
      <c r="L486" s="27">
        <f>L487</f>
        <v>16</v>
      </c>
      <c r="M486" s="27">
        <f>M487</f>
        <v>16</v>
      </c>
      <c r="N486" s="27">
        <f>N487</f>
        <v>16</v>
      </c>
    </row>
    <row r="487" spans="7:14" ht="18.75">
      <c r="G487" s="25" t="s">
        <v>279</v>
      </c>
      <c r="H487" s="26" t="s">
        <v>291</v>
      </c>
      <c r="I487" s="26" t="s">
        <v>165</v>
      </c>
      <c r="J487" s="26" t="s">
        <v>63</v>
      </c>
      <c r="K487" s="26" t="s">
        <v>278</v>
      </c>
      <c r="L487" s="27">
        <v>16</v>
      </c>
      <c r="M487" s="27">
        <v>16</v>
      </c>
      <c r="N487" s="27">
        <v>16</v>
      </c>
    </row>
    <row r="488" spans="7:14" ht="37.5">
      <c r="G488" s="25" t="s">
        <v>66</v>
      </c>
      <c r="H488" s="26" t="s">
        <v>291</v>
      </c>
      <c r="I488" s="26" t="s">
        <v>165</v>
      </c>
      <c r="J488" s="26" t="s">
        <v>65</v>
      </c>
      <c r="K488" s="26"/>
      <c r="L488" s="27">
        <f>L489</f>
        <v>0.4</v>
      </c>
      <c r="M488" s="27">
        <f>M489</f>
        <v>2.7</v>
      </c>
      <c r="N488" s="27">
        <f>N489</f>
        <v>2.7</v>
      </c>
    </row>
    <row r="489" spans="7:14" ht="18.75">
      <c r="G489" s="25" t="s">
        <v>279</v>
      </c>
      <c r="H489" s="26" t="s">
        <v>291</v>
      </c>
      <c r="I489" s="26" t="s">
        <v>165</v>
      </c>
      <c r="J489" s="26" t="s">
        <v>65</v>
      </c>
      <c r="K489" s="26" t="s">
        <v>278</v>
      </c>
      <c r="L489" s="27">
        <v>0.4</v>
      </c>
      <c r="M489" s="27">
        <v>2.7</v>
      </c>
      <c r="N489" s="27">
        <v>2.7</v>
      </c>
    </row>
    <row r="490" spans="7:14" ht="93.75">
      <c r="G490" s="25" t="s">
        <v>68</v>
      </c>
      <c r="H490" s="26" t="s">
        <v>291</v>
      </c>
      <c r="I490" s="26" t="s">
        <v>165</v>
      </c>
      <c r="J490" s="26" t="s">
        <v>67</v>
      </c>
      <c r="K490" s="26"/>
      <c r="L490" s="27">
        <f>L491</f>
        <v>5</v>
      </c>
      <c r="M490" s="27">
        <f>M491</f>
        <v>5</v>
      </c>
      <c r="N490" s="27">
        <f>N491</f>
        <v>5</v>
      </c>
    </row>
    <row r="491" spans="7:14" ht="18.75">
      <c r="G491" s="25" t="s">
        <v>279</v>
      </c>
      <c r="H491" s="26" t="s">
        <v>291</v>
      </c>
      <c r="I491" s="26" t="s">
        <v>165</v>
      </c>
      <c r="J491" s="26" t="s">
        <v>67</v>
      </c>
      <c r="K491" s="26" t="s">
        <v>278</v>
      </c>
      <c r="L491" s="27">
        <v>5</v>
      </c>
      <c r="M491" s="27">
        <v>5</v>
      </c>
      <c r="N491" s="27">
        <v>5</v>
      </c>
    </row>
    <row r="492" spans="7:14" ht="56.25">
      <c r="G492" s="25" t="s">
        <v>70</v>
      </c>
      <c r="H492" s="26" t="s">
        <v>291</v>
      </c>
      <c r="I492" s="26" t="s">
        <v>165</v>
      </c>
      <c r="J492" s="26" t="s">
        <v>69</v>
      </c>
      <c r="K492" s="26"/>
      <c r="L492" s="27">
        <f>L493</f>
        <v>170</v>
      </c>
      <c r="M492" s="27">
        <f>M493</f>
        <v>170</v>
      </c>
      <c r="N492" s="27">
        <f>N493</f>
        <v>170</v>
      </c>
    </row>
    <row r="493" spans="7:14" ht="18.75">
      <c r="G493" s="25" t="s">
        <v>279</v>
      </c>
      <c r="H493" s="26" t="s">
        <v>291</v>
      </c>
      <c r="I493" s="26" t="s">
        <v>165</v>
      </c>
      <c r="J493" s="26" t="s">
        <v>69</v>
      </c>
      <c r="K493" s="26" t="s">
        <v>278</v>
      </c>
      <c r="L493" s="27">
        <v>170</v>
      </c>
      <c r="M493" s="27">
        <v>170</v>
      </c>
      <c r="N493" s="27">
        <v>170</v>
      </c>
    </row>
    <row r="494" spans="7:14" ht="56.25">
      <c r="G494" s="25" t="s">
        <v>72</v>
      </c>
      <c r="H494" s="26" t="s">
        <v>291</v>
      </c>
      <c r="I494" s="26" t="s">
        <v>165</v>
      </c>
      <c r="J494" s="26" t="s">
        <v>71</v>
      </c>
      <c r="K494" s="26"/>
      <c r="L494" s="27">
        <f aca="true" t="shared" si="36" ref="L494:N495">L495</f>
        <v>230</v>
      </c>
      <c r="M494" s="27">
        <f t="shared" si="36"/>
        <v>230</v>
      </c>
      <c r="N494" s="27">
        <f t="shared" si="36"/>
        <v>230</v>
      </c>
    </row>
    <row r="495" spans="7:14" ht="37.5">
      <c r="G495" s="25" t="s">
        <v>74</v>
      </c>
      <c r="H495" s="26" t="s">
        <v>291</v>
      </c>
      <c r="I495" s="26" t="s">
        <v>165</v>
      </c>
      <c r="J495" s="26" t="s">
        <v>73</v>
      </c>
      <c r="K495" s="26"/>
      <c r="L495" s="27">
        <f t="shared" si="36"/>
        <v>230</v>
      </c>
      <c r="M495" s="27">
        <f t="shared" si="36"/>
        <v>230</v>
      </c>
      <c r="N495" s="27">
        <f t="shared" si="36"/>
        <v>230</v>
      </c>
    </row>
    <row r="496" spans="7:14" ht="18.75">
      <c r="G496" s="25" t="s">
        <v>279</v>
      </c>
      <c r="H496" s="26" t="s">
        <v>291</v>
      </c>
      <c r="I496" s="26" t="s">
        <v>165</v>
      </c>
      <c r="J496" s="26" t="s">
        <v>73</v>
      </c>
      <c r="K496" s="26" t="s">
        <v>278</v>
      </c>
      <c r="L496" s="27">
        <v>230</v>
      </c>
      <c r="M496" s="27">
        <v>230</v>
      </c>
      <c r="N496" s="27">
        <v>230</v>
      </c>
    </row>
    <row r="497" spans="7:14" ht="56.25">
      <c r="G497" s="25" t="s">
        <v>76</v>
      </c>
      <c r="H497" s="26" t="s">
        <v>291</v>
      </c>
      <c r="I497" s="26" t="s">
        <v>165</v>
      </c>
      <c r="J497" s="26" t="s">
        <v>75</v>
      </c>
      <c r="K497" s="26"/>
      <c r="L497" s="27">
        <f aca="true" t="shared" si="37" ref="L497:N498">L498</f>
        <v>276</v>
      </c>
      <c r="M497" s="27">
        <f t="shared" si="37"/>
        <v>276</v>
      </c>
      <c r="N497" s="27">
        <f t="shared" si="37"/>
        <v>276</v>
      </c>
    </row>
    <row r="498" spans="7:14" ht="18.75">
      <c r="G498" s="25" t="s">
        <v>78</v>
      </c>
      <c r="H498" s="26" t="s">
        <v>291</v>
      </c>
      <c r="I498" s="26" t="s">
        <v>165</v>
      </c>
      <c r="J498" s="26" t="s">
        <v>77</v>
      </c>
      <c r="K498" s="26"/>
      <c r="L498" s="27">
        <f>L499</f>
        <v>276</v>
      </c>
      <c r="M498" s="27">
        <f t="shared" si="37"/>
        <v>276</v>
      </c>
      <c r="N498" s="27">
        <f t="shared" si="37"/>
        <v>276</v>
      </c>
    </row>
    <row r="499" spans="7:14" ht="18.75">
      <c r="G499" s="25" t="s">
        <v>279</v>
      </c>
      <c r="H499" s="26" t="s">
        <v>291</v>
      </c>
      <c r="I499" s="26" t="s">
        <v>165</v>
      </c>
      <c r="J499" s="26" t="s">
        <v>77</v>
      </c>
      <c r="K499" s="26" t="s">
        <v>278</v>
      </c>
      <c r="L499" s="27">
        <v>276</v>
      </c>
      <c r="M499" s="27">
        <v>276</v>
      </c>
      <c r="N499" s="27">
        <v>276</v>
      </c>
    </row>
    <row r="500" spans="7:14" ht="37.5">
      <c r="G500" s="25" t="s">
        <v>80</v>
      </c>
      <c r="H500" s="26" t="s">
        <v>291</v>
      </c>
      <c r="I500" s="26" t="s">
        <v>165</v>
      </c>
      <c r="J500" s="26" t="s">
        <v>79</v>
      </c>
      <c r="K500" s="26"/>
      <c r="L500" s="27">
        <f aca="true" t="shared" si="38" ref="L500:N501">L501</f>
        <v>14796</v>
      </c>
      <c r="M500" s="27">
        <f t="shared" si="38"/>
        <v>14209</v>
      </c>
      <c r="N500" s="27">
        <f t="shared" si="38"/>
        <v>13610</v>
      </c>
    </row>
    <row r="501" spans="7:14" ht="18.75">
      <c r="G501" s="25" t="s">
        <v>82</v>
      </c>
      <c r="H501" s="26" t="s">
        <v>291</v>
      </c>
      <c r="I501" s="26" t="s">
        <v>165</v>
      </c>
      <c r="J501" s="26" t="s">
        <v>81</v>
      </c>
      <c r="K501" s="26"/>
      <c r="L501" s="27">
        <f t="shared" si="38"/>
        <v>14796</v>
      </c>
      <c r="M501" s="27">
        <f t="shared" si="38"/>
        <v>14209</v>
      </c>
      <c r="N501" s="27">
        <f t="shared" si="38"/>
        <v>13610</v>
      </c>
    </row>
    <row r="502" spans="7:14" ht="18.75">
      <c r="G502" s="25" t="s">
        <v>279</v>
      </c>
      <c r="H502" s="26" t="s">
        <v>291</v>
      </c>
      <c r="I502" s="26" t="s">
        <v>165</v>
      </c>
      <c r="J502" s="26" t="s">
        <v>81</v>
      </c>
      <c r="K502" s="26" t="s">
        <v>278</v>
      </c>
      <c r="L502" s="27">
        <v>14796</v>
      </c>
      <c r="M502" s="27">
        <v>14209</v>
      </c>
      <c r="N502" s="27">
        <v>13610</v>
      </c>
    </row>
    <row r="503" spans="1:14" ht="56.25">
      <c r="A503" s="24" t="s">
        <v>462</v>
      </c>
      <c r="B503" s="24" t="s">
        <v>463</v>
      </c>
      <c r="C503" s="24" t="s">
        <v>474</v>
      </c>
      <c r="D503" s="24" t="s">
        <v>475</v>
      </c>
      <c r="E503" s="24" t="s">
        <v>150</v>
      </c>
      <c r="F503" s="24" t="s">
        <v>149</v>
      </c>
      <c r="G503" s="25" t="s">
        <v>475</v>
      </c>
      <c r="H503" s="26" t="s">
        <v>291</v>
      </c>
      <c r="I503" s="26" t="s">
        <v>165</v>
      </c>
      <c r="J503" s="26" t="s">
        <v>474</v>
      </c>
      <c r="K503" s="26" t="s">
        <v>152</v>
      </c>
      <c r="L503" s="27">
        <f aca="true" t="shared" si="39" ref="L503:N504">L504</f>
        <v>973</v>
      </c>
      <c r="M503" s="27">
        <f t="shared" si="39"/>
        <v>973</v>
      </c>
      <c r="N503" s="27">
        <f t="shared" si="39"/>
        <v>973</v>
      </c>
    </row>
    <row r="504" spans="1:14" ht="37.5">
      <c r="A504" s="24" t="s">
        <v>462</v>
      </c>
      <c r="B504" s="24" t="s">
        <v>463</v>
      </c>
      <c r="C504" s="24" t="s">
        <v>476</v>
      </c>
      <c r="D504" s="24" t="s">
        <v>477</v>
      </c>
      <c r="E504" s="24" t="s">
        <v>150</v>
      </c>
      <c r="F504" s="24" t="s">
        <v>149</v>
      </c>
      <c r="G504" s="25" t="s">
        <v>477</v>
      </c>
      <c r="H504" s="26" t="s">
        <v>291</v>
      </c>
      <c r="I504" s="26" t="s">
        <v>165</v>
      </c>
      <c r="J504" s="26" t="s">
        <v>476</v>
      </c>
      <c r="K504" s="26" t="s">
        <v>152</v>
      </c>
      <c r="L504" s="27">
        <f t="shared" si="39"/>
        <v>973</v>
      </c>
      <c r="M504" s="27">
        <f t="shared" si="39"/>
        <v>973</v>
      </c>
      <c r="N504" s="27">
        <f t="shared" si="39"/>
        <v>973</v>
      </c>
    </row>
    <row r="505" spans="1:14" ht="18.75">
      <c r="A505" s="24" t="s">
        <v>462</v>
      </c>
      <c r="B505" s="24" t="s">
        <v>463</v>
      </c>
      <c r="C505" s="24" t="s">
        <v>476</v>
      </c>
      <c r="D505" s="24" t="s">
        <v>477</v>
      </c>
      <c r="E505" s="24" t="s">
        <v>278</v>
      </c>
      <c r="F505" s="24" t="s">
        <v>279</v>
      </c>
      <c r="G505" s="25" t="s">
        <v>279</v>
      </c>
      <c r="H505" s="26" t="s">
        <v>291</v>
      </c>
      <c r="I505" s="26" t="s">
        <v>165</v>
      </c>
      <c r="J505" s="26" t="s">
        <v>476</v>
      </c>
      <c r="K505" s="26" t="s">
        <v>278</v>
      </c>
      <c r="L505" s="27">
        <v>973</v>
      </c>
      <c r="M505" s="27">
        <v>973</v>
      </c>
      <c r="N505" s="27">
        <v>973</v>
      </c>
    </row>
    <row r="506" spans="7:14" ht="75">
      <c r="G506" s="25" t="s">
        <v>84</v>
      </c>
      <c r="H506" s="26" t="s">
        <v>291</v>
      </c>
      <c r="I506" s="26" t="s">
        <v>165</v>
      </c>
      <c r="J506" s="26" t="s">
        <v>83</v>
      </c>
      <c r="K506" s="26"/>
      <c r="L506" s="27">
        <f aca="true" t="shared" si="40" ref="L506:N507">L507</f>
        <v>57302</v>
      </c>
      <c r="M506" s="27">
        <f t="shared" si="40"/>
        <v>57302</v>
      </c>
      <c r="N506" s="27">
        <f t="shared" si="40"/>
        <v>57302</v>
      </c>
    </row>
    <row r="507" spans="7:14" ht="75">
      <c r="G507" s="25" t="s">
        <v>332</v>
      </c>
      <c r="H507" s="26" t="s">
        <v>291</v>
      </c>
      <c r="I507" s="26" t="s">
        <v>165</v>
      </c>
      <c r="J507" s="26" t="s">
        <v>85</v>
      </c>
      <c r="K507" s="26"/>
      <c r="L507" s="27">
        <f t="shared" si="40"/>
        <v>57302</v>
      </c>
      <c r="M507" s="27">
        <f t="shared" si="40"/>
        <v>57302</v>
      </c>
      <c r="N507" s="27">
        <f t="shared" si="40"/>
        <v>57302</v>
      </c>
    </row>
    <row r="508" spans="7:14" ht="18.75">
      <c r="G508" s="25" t="s">
        <v>279</v>
      </c>
      <c r="H508" s="26" t="s">
        <v>291</v>
      </c>
      <c r="I508" s="26" t="s">
        <v>165</v>
      </c>
      <c r="J508" s="26" t="s">
        <v>85</v>
      </c>
      <c r="K508" s="26" t="s">
        <v>278</v>
      </c>
      <c r="L508" s="27">
        <v>57302</v>
      </c>
      <c r="M508" s="27">
        <v>57302</v>
      </c>
      <c r="N508" s="27">
        <v>57302</v>
      </c>
    </row>
    <row r="509" spans="7:14" ht="37.5">
      <c r="G509" s="25" t="s">
        <v>87</v>
      </c>
      <c r="H509" s="26" t="s">
        <v>291</v>
      </c>
      <c r="I509" s="26" t="s">
        <v>165</v>
      </c>
      <c r="J509" s="26" t="s">
        <v>86</v>
      </c>
      <c r="K509" s="26"/>
      <c r="L509" s="27">
        <f aca="true" t="shared" si="41" ref="L509:N510">L510</f>
        <v>8.4</v>
      </c>
      <c r="M509" s="27">
        <f t="shared" si="41"/>
        <v>8.4</v>
      </c>
      <c r="N509" s="27">
        <f t="shared" si="41"/>
        <v>8.4</v>
      </c>
    </row>
    <row r="510" spans="7:14" ht="37.5">
      <c r="G510" s="25" t="s">
        <v>89</v>
      </c>
      <c r="H510" s="26" t="s">
        <v>291</v>
      </c>
      <c r="I510" s="26" t="s">
        <v>165</v>
      </c>
      <c r="J510" s="26" t="s">
        <v>88</v>
      </c>
      <c r="K510" s="26"/>
      <c r="L510" s="27">
        <f t="shared" si="41"/>
        <v>8.4</v>
      </c>
      <c r="M510" s="27">
        <f t="shared" si="41"/>
        <v>8.4</v>
      </c>
      <c r="N510" s="27">
        <f t="shared" si="41"/>
        <v>8.4</v>
      </c>
    </row>
    <row r="511" spans="7:14" ht="18.75">
      <c r="G511" s="25" t="s">
        <v>279</v>
      </c>
      <c r="H511" s="26" t="s">
        <v>291</v>
      </c>
      <c r="I511" s="26" t="s">
        <v>165</v>
      </c>
      <c r="J511" s="26" t="s">
        <v>88</v>
      </c>
      <c r="K511" s="26" t="s">
        <v>278</v>
      </c>
      <c r="L511" s="27">
        <v>8.4</v>
      </c>
      <c r="M511" s="27">
        <v>8.4</v>
      </c>
      <c r="N511" s="27">
        <v>8.4</v>
      </c>
    </row>
    <row r="512" spans="1:14" ht="37.5">
      <c r="A512" s="24" t="s">
        <v>462</v>
      </c>
      <c r="B512" s="24" t="s">
        <v>463</v>
      </c>
      <c r="C512" s="24" t="s">
        <v>478</v>
      </c>
      <c r="D512" s="24" t="s">
        <v>479</v>
      </c>
      <c r="E512" s="24" t="s">
        <v>150</v>
      </c>
      <c r="F512" s="24" t="s">
        <v>149</v>
      </c>
      <c r="G512" s="25" t="s">
        <v>479</v>
      </c>
      <c r="H512" s="26" t="s">
        <v>291</v>
      </c>
      <c r="I512" s="26" t="s">
        <v>165</v>
      </c>
      <c r="J512" s="26" t="s">
        <v>478</v>
      </c>
      <c r="K512" s="26" t="s">
        <v>152</v>
      </c>
      <c r="L512" s="27">
        <f aca="true" t="shared" si="42" ref="L512:N513">L513</f>
        <v>1283</v>
      </c>
      <c r="M512" s="27">
        <f t="shared" si="42"/>
        <v>1283</v>
      </c>
      <c r="N512" s="27">
        <f t="shared" si="42"/>
        <v>1283</v>
      </c>
    </row>
    <row r="513" spans="1:14" ht="37.5">
      <c r="A513" s="24" t="s">
        <v>462</v>
      </c>
      <c r="B513" s="24" t="s">
        <v>463</v>
      </c>
      <c r="C513" s="24" t="s">
        <v>480</v>
      </c>
      <c r="D513" s="24" t="s">
        <v>481</v>
      </c>
      <c r="E513" s="24" t="s">
        <v>150</v>
      </c>
      <c r="F513" s="24" t="s">
        <v>149</v>
      </c>
      <c r="G513" s="25" t="s">
        <v>481</v>
      </c>
      <c r="H513" s="26" t="s">
        <v>291</v>
      </c>
      <c r="I513" s="26" t="s">
        <v>165</v>
      </c>
      <c r="J513" s="26" t="s">
        <v>480</v>
      </c>
      <c r="K513" s="26" t="s">
        <v>152</v>
      </c>
      <c r="L513" s="27">
        <f t="shared" si="42"/>
        <v>1283</v>
      </c>
      <c r="M513" s="27">
        <f t="shared" si="42"/>
        <v>1283</v>
      </c>
      <c r="N513" s="27">
        <f t="shared" si="42"/>
        <v>1283</v>
      </c>
    </row>
    <row r="514" spans="1:14" ht="18.75">
      <c r="A514" s="24" t="s">
        <v>462</v>
      </c>
      <c r="B514" s="24" t="s">
        <v>463</v>
      </c>
      <c r="C514" s="24" t="s">
        <v>480</v>
      </c>
      <c r="D514" s="24" t="s">
        <v>481</v>
      </c>
      <c r="E514" s="24" t="s">
        <v>278</v>
      </c>
      <c r="F514" s="24" t="s">
        <v>279</v>
      </c>
      <c r="G514" s="25" t="s">
        <v>279</v>
      </c>
      <c r="H514" s="26" t="s">
        <v>291</v>
      </c>
      <c r="I514" s="26" t="s">
        <v>165</v>
      </c>
      <c r="J514" s="26" t="s">
        <v>480</v>
      </c>
      <c r="K514" s="26" t="s">
        <v>278</v>
      </c>
      <c r="L514" s="27">
        <v>1283</v>
      </c>
      <c r="M514" s="27">
        <v>1283</v>
      </c>
      <c r="N514" s="27">
        <v>1283</v>
      </c>
    </row>
    <row r="515" spans="7:14" ht="75">
      <c r="G515" s="25" t="s">
        <v>103</v>
      </c>
      <c r="H515" s="26" t="s">
        <v>291</v>
      </c>
      <c r="I515" s="26" t="s">
        <v>165</v>
      </c>
      <c r="J515" s="26" t="s">
        <v>102</v>
      </c>
      <c r="K515" s="26"/>
      <c r="L515" s="27">
        <f aca="true" t="shared" si="43" ref="L515:N516">L516</f>
        <v>59</v>
      </c>
      <c r="M515" s="27">
        <f t="shared" si="43"/>
        <v>59</v>
      </c>
      <c r="N515" s="27">
        <f t="shared" si="43"/>
        <v>59</v>
      </c>
    </row>
    <row r="516" spans="7:14" ht="56.25">
      <c r="G516" s="25" t="s">
        <v>105</v>
      </c>
      <c r="H516" s="26" t="s">
        <v>291</v>
      </c>
      <c r="I516" s="26" t="s">
        <v>165</v>
      </c>
      <c r="J516" s="26" t="s">
        <v>104</v>
      </c>
      <c r="K516" s="26"/>
      <c r="L516" s="27">
        <f t="shared" si="43"/>
        <v>59</v>
      </c>
      <c r="M516" s="27">
        <f t="shared" si="43"/>
        <v>59</v>
      </c>
      <c r="N516" s="27">
        <f t="shared" si="43"/>
        <v>59</v>
      </c>
    </row>
    <row r="517" spans="7:14" ht="18.75">
      <c r="G517" s="25" t="s">
        <v>279</v>
      </c>
      <c r="H517" s="26" t="s">
        <v>291</v>
      </c>
      <c r="I517" s="26" t="s">
        <v>165</v>
      </c>
      <c r="J517" s="26" t="s">
        <v>104</v>
      </c>
      <c r="K517" s="26" t="s">
        <v>278</v>
      </c>
      <c r="L517" s="27">
        <v>59</v>
      </c>
      <c r="M517" s="27">
        <v>59</v>
      </c>
      <c r="N517" s="27">
        <v>59</v>
      </c>
    </row>
    <row r="518" spans="1:14" ht="75">
      <c r="A518" s="24" t="s">
        <v>462</v>
      </c>
      <c r="B518" s="24" t="s">
        <v>463</v>
      </c>
      <c r="C518" s="24" t="s">
        <v>482</v>
      </c>
      <c r="D518" s="24" t="s">
        <v>331</v>
      </c>
      <c r="E518" s="24" t="s">
        <v>150</v>
      </c>
      <c r="F518" s="24" t="s">
        <v>149</v>
      </c>
      <c r="G518" s="25" t="s">
        <v>331</v>
      </c>
      <c r="H518" s="26" t="s">
        <v>291</v>
      </c>
      <c r="I518" s="26" t="s">
        <v>165</v>
      </c>
      <c r="J518" s="26" t="s">
        <v>482</v>
      </c>
      <c r="K518" s="26" t="s">
        <v>152</v>
      </c>
      <c r="L518" s="27">
        <f>L519+L521+L523</f>
        <v>1171</v>
      </c>
      <c r="M518" s="27">
        <f>M519+M521+M523</f>
        <v>1171</v>
      </c>
      <c r="N518" s="27">
        <f>N519+N521+N523</f>
        <v>1171</v>
      </c>
    </row>
    <row r="519" spans="1:14" ht="75">
      <c r="A519" s="24" t="s">
        <v>462</v>
      </c>
      <c r="B519" s="24" t="s">
        <v>463</v>
      </c>
      <c r="C519" s="24" t="s">
        <v>483</v>
      </c>
      <c r="D519" s="24" t="s">
        <v>484</v>
      </c>
      <c r="E519" s="24" t="s">
        <v>150</v>
      </c>
      <c r="F519" s="24" t="s">
        <v>149</v>
      </c>
      <c r="G519" s="25" t="s">
        <v>484</v>
      </c>
      <c r="H519" s="26" t="s">
        <v>291</v>
      </c>
      <c r="I519" s="26" t="s">
        <v>165</v>
      </c>
      <c r="J519" s="26" t="s">
        <v>483</v>
      </c>
      <c r="K519" s="26"/>
      <c r="L519" s="27">
        <f>L520</f>
        <v>633</v>
      </c>
      <c r="M519" s="27">
        <f>M520</f>
        <v>633</v>
      </c>
      <c r="N519" s="27">
        <f>N520</f>
        <v>633</v>
      </c>
    </row>
    <row r="520" spans="1:14" ht="18.75">
      <c r="A520" s="24" t="s">
        <v>462</v>
      </c>
      <c r="B520" s="24" t="s">
        <v>463</v>
      </c>
      <c r="C520" s="24" t="s">
        <v>483</v>
      </c>
      <c r="D520" s="24" t="s">
        <v>484</v>
      </c>
      <c r="E520" s="24" t="s">
        <v>278</v>
      </c>
      <c r="F520" s="24" t="s">
        <v>279</v>
      </c>
      <c r="G520" s="25" t="s">
        <v>279</v>
      </c>
      <c r="H520" s="26" t="s">
        <v>291</v>
      </c>
      <c r="I520" s="26" t="s">
        <v>165</v>
      </c>
      <c r="J520" s="26" t="s">
        <v>483</v>
      </c>
      <c r="K520" s="26" t="s">
        <v>278</v>
      </c>
      <c r="L520" s="27">
        <v>633</v>
      </c>
      <c r="M520" s="27">
        <v>633</v>
      </c>
      <c r="N520" s="27">
        <v>633</v>
      </c>
    </row>
    <row r="521" spans="7:14" ht="131.25">
      <c r="G521" s="25" t="s">
        <v>333</v>
      </c>
      <c r="H521" s="26" t="s">
        <v>291</v>
      </c>
      <c r="I521" s="26" t="s">
        <v>165</v>
      </c>
      <c r="J521" s="26" t="s">
        <v>90</v>
      </c>
      <c r="K521" s="26"/>
      <c r="L521" s="27">
        <f>L522</f>
        <v>268</v>
      </c>
      <c r="M521" s="27">
        <f>M522</f>
        <v>268</v>
      </c>
      <c r="N521" s="27">
        <f>N522</f>
        <v>268</v>
      </c>
    </row>
    <row r="522" spans="7:14" ht="18.75">
      <c r="G522" s="25" t="s">
        <v>279</v>
      </c>
      <c r="H522" s="26" t="s">
        <v>291</v>
      </c>
      <c r="I522" s="26" t="s">
        <v>165</v>
      </c>
      <c r="J522" s="26" t="s">
        <v>90</v>
      </c>
      <c r="K522" s="26" t="s">
        <v>278</v>
      </c>
      <c r="L522" s="27">
        <v>268</v>
      </c>
      <c r="M522" s="27">
        <v>268</v>
      </c>
      <c r="N522" s="27">
        <v>268</v>
      </c>
    </row>
    <row r="523" spans="7:14" ht="75">
      <c r="G523" s="25" t="s">
        <v>92</v>
      </c>
      <c r="H523" s="26" t="s">
        <v>291</v>
      </c>
      <c r="I523" s="26" t="s">
        <v>165</v>
      </c>
      <c r="J523" s="26" t="s">
        <v>91</v>
      </c>
      <c r="K523" s="26"/>
      <c r="L523" s="27">
        <f>L524</f>
        <v>270</v>
      </c>
      <c r="M523" s="27">
        <f>M524</f>
        <v>270</v>
      </c>
      <c r="N523" s="27">
        <f>N524</f>
        <v>270</v>
      </c>
    </row>
    <row r="524" spans="7:14" ht="18.75">
      <c r="G524" s="25" t="s">
        <v>279</v>
      </c>
      <c r="H524" s="26" t="s">
        <v>291</v>
      </c>
      <c r="I524" s="26" t="s">
        <v>165</v>
      </c>
      <c r="J524" s="26" t="s">
        <v>91</v>
      </c>
      <c r="K524" s="26" t="s">
        <v>278</v>
      </c>
      <c r="L524" s="27">
        <v>270</v>
      </c>
      <c r="M524" s="27">
        <v>270</v>
      </c>
      <c r="N524" s="27">
        <v>270</v>
      </c>
    </row>
    <row r="525" spans="7:14" ht="56.25">
      <c r="G525" s="25" t="s">
        <v>651</v>
      </c>
      <c r="H525" s="26" t="s">
        <v>291</v>
      </c>
      <c r="I525" s="26" t="s">
        <v>165</v>
      </c>
      <c r="J525" s="26" t="s">
        <v>94</v>
      </c>
      <c r="K525" s="26"/>
      <c r="L525" s="27">
        <f>L526</f>
        <v>132</v>
      </c>
      <c r="M525" s="27">
        <f>M526</f>
        <v>132</v>
      </c>
      <c r="N525" s="27">
        <f>N526</f>
        <v>132</v>
      </c>
    </row>
    <row r="526" spans="7:14" ht="18.75">
      <c r="G526" s="25" t="s">
        <v>279</v>
      </c>
      <c r="H526" s="26" t="s">
        <v>291</v>
      </c>
      <c r="I526" s="26" t="s">
        <v>165</v>
      </c>
      <c r="J526" s="26" t="s">
        <v>94</v>
      </c>
      <c r="K526" s="26" t="s">
        <v>278</v>
      </c>
      <c r="L526" s="27">
        <v>132</v>
      </c>
      <c r="M526" s="27">
        <v>132</v>
      </c>
      <c r="N526" s="27">
        <v>132</v>
      </c>
    </row>
    <row r="527" spans="7:14" ht="37.5">
      <c r="G527" s="25" t="s">
        <v>652</v>
      </c>
      <c r="H527" s="26" t="s">
        <v>291</v>
      </c>
      <c r="I527" s="26" t="s">
        <v>165</v>
      </c>
      <c r="J527" s="26" t="s">
        <v>95</v>
      </c>
      <c r="K527" s="26"/>
      <c r="L527" s="27">
        <f>L528</f>
        <v>8.4</v>
      </c>
      <c r="M527" s="27">
        <f>M528</f>
        <v>8.4</v>
      </c>
      <c r="N527" s="27">
        <f>N528</f>
        <v>8.4</v>
      </c>
    </row>
    <row r="528" spans="7:14" ht="18.75">
      <c r="G528" s="25" t="s">
        <v>279</v>
      </c>
      <c r="H528" s="26" t="s">
        <v>291</v>
      </c>
      <c r="I528" s="26" t="s">
        <v>165</v>
      </c>
      <c r="J528" s="26" t="s">
        <v>95</v>
      </c>
      <c r="K528" s="26" t="s">
        <v>278</v>
      </c>
      <c r="L528" s="27">
        <v>8.4</v>
      </c>
      <c r="M528" s="27">
        <v>8.4</v>
      </c>
      <c r="N528" s="27">
        <v>8.4</v>
      </c>
    </row>
    <row r="529" spans="7:14" ht="56.25">
      <c r="G529" s="25" t="s">
        <v>97</v>
      </c>
      <c r="H529" s="26" t="s">
        <v>291</v>
      </c>
      <c r="I529" s="26" t="s">
        <v>165</v>
      </c>
      <c r="J529" s="26" t="s">
        <v>96</v>
      </c>
      <c r="K529" s="26"/>
      <c r="L529" s="27">
        <f aca="true" t="shared" si="44" ref="L529:N530">L530</f>
        <v>1019</v>
      </c>
      <c r="M529" s="27">
        <f t="shared" si="44"/>
        <v>957</v>
      </c>
      <c r="N529" s="27">
        <f t="shared" si="44"/>
        <v>957</v>
      </c>
    </row>
    <row r="530" spans="7:14" ht="56.25">
      <c r="G530" s="25" t="s">
        <v>115</v>
      </c>
      <c r="H530" s="26" t="s">
        <v>291</v>
      </c>
      <c r="I530" s="26" t="s">
        <v>165</v>
      </c>
      <c r="J530" s="26" t="s">
        <v>98</v>
      </c>
      <c r="K530" s="26"/>
      <c r="L530" s="27">
        <f t="shared" si="44"/>
        <v>1019</v>
      </c>
      <c r="M530" s="27">
        <f t="shared" si="44"/>
        <v>957</v>
      </c>
      <c r="N530" s="27">
        <f t="shared" si="44"/>
        <v>957</v>
      </c>
    </row>
    <row r="531" spans="7:14" ht="18.75">
      <c r="G531" s="25" t="s">
        <v>279</v>
      </c>
      <c r="H531" s="26" t="s">
        <v>291</v>
      </c>
      <c r="I531" s="26" t="s">
        <v>165</v>
      </c>
      <c r="J531" s="26" t="s">
        <v>98</v>
      </c>
      <c r="K531" s="26" t="s">
        <v>278</v>
      </c>
      <c r="L531" s="27">
        <v>1019</v>
      </c>
      <c r="M531" s="27">
        <v>957</v>
      </c>
      <c r="N531" s="27">
        <v>957</v>
      </c>
    </row>
    <row r="532" spans="7:14" ht="56.25">
      <c r="G532" s="25" t="s">
        <v>335</v>
      </c>
      <c r="H532" s="26" t="s">
        <v>291</v>
      </c>
      <c r="I532" s="26" t="s">
        <v>165</v>
      </c>
      <c r="J532" s="26" t="s">
        <v>106</v>
      </c>
      <c r="K532" s="26"/>
      <c r="L532" s="27">
        <f>L533</f>
        <v>7349</v>
      </c>
      <c r="M532" s="27">
        <f>M533</f>
        <v>7349</v>
      </c>
      <c r="N532" s="27">
        <f>N533</f>
        <v>7349</v>
      </c>
    </row>
    <row r="533" spans="7:14" ht="18.75">
      <c r="G533" s="25" t="s">
        <v>279</v>
      </c>
      <c r="H533" s="26" t="s">
        <v>291</v>
      </c>
      <c r="I533" s="26" t="s">
        <v>165</v>
      </c>
      <c r="J533" s="26" t="s">
        <v>106</v>
      </c>
      <c r="K533" s="26" t="s">
        <v>278</v>
      </c>
      <c r="L533" s="27">
        <v>7349</v>
      </c>
      <c r="M533" s="27">
        <v>7349</v>
      </c>
      <c r="N533" s="27">
        <v>7349</v>
      </c>
    </row>
    <row r="534" spans="7:14" ht="37.5">
      <c r="G534" s="25" t="s">
        <v>93</v>
      </c>
      <c r="H534" s="26" t="s">
        <v>291</v>
      </c>
      <c r="I534" s="26" t="s">
        <v>165</v>
      </c>
      <c r="J534" s="26" t="s">
        <v>107</v>
      </c>
      <c r="K534" s="26"/>
      <c r="L534" s="27">
        <f>L535</f>
        <v>34.3</v>
      </c>
      <c r="M534" s="27">
        <f>M535</f>
        <v>34.3</v>
      </c>
      <c r="N534" s="27">
        <f>N535</f>
        <v>34.3</v>
      </c>
    </row>
    <row r="535" spans="7:14" ht="18.75">
      <c r="G535" s="25" t="s">
        <v>279</v>
      </c>
      <c r="H535" s="26" t="s">
        <v>291</v>
      </c>
      <c r="I535" s="26" t="s">
        <v>165</v>
      </c>
      <c r="J535" s="26" t="s">
        <v>107</v>
      </c>
      <c r="K535" s="26" t="s">
        <v>278</v>
      </c>
      <c r="L535" s="27">
        <v>34.3</v>
      </c>
      <c r="M535" s="27">
        <v>34.3</v>
      </c>
      <c r="N535" s="27">
        <v>34.3</v>
      </c>
    </row>
    <row r="536" spans="1:14" s="23" customFormat="1" ht="75">
      <c r="A536" s="19"/>
      <c r="B536" s="19"/>
      <c r="C536" s="19"/>
      <c r="D536" s="19"/>
      <c r="E536" s="19"/>
      <c r="F536" s="19"/>
      <c r="G536" s="25" t="s">
        <v>118</v>
      </c>
      <c r="H536" s="26" t="s">
        <v>291</v>
      </c>
      <c r="I536" s="26" t="s">
        <v>165</v>
      </c>
      <c r="J536" s="26" t="s">
        <v>608</v>
      </c>
      <c r="K536" s="26"/>
      <c r="L536" s="27">
        <f>L537</f>
        <v>7</v>
      </c>
      <c r="M536" s="27">
        <f>M537</f>
        <v>7</v>
      </c>
      <c r="N536" s="27">
        <f>N537</f>
        <v>7</v>
      </c>
    </row>
    <row r="537" spans="1:14" s="23" customFormat="1" ht="18.75">
      <c r="A537" s="19"/>
      <c r="B537" s="19"/>
      <c r="C537" s="19"/>
      <c r="D537" s="19"/>
      <c r="E537" s="19"/>
      <c r="F537" s="19"/>
      <c r="G537" s="25" t="s">
        <v>180</v>
      </c>
      <c r="H537" s="26" t="s">
        <v>291</v>
      </c>
      <c r="I537" s="26" t="s">
        <v>165</v>
      </c>
      <c r="J537" s="26" t="s">
        <v>608</v>
      </c>
      <c r="K537" s="26" t="s">
        <v>179</v>
      </c>
      <c r="L537" s="27">
        <v>7</v>
      </c>
      <c r="M537" s="27">
        <v>7</v>
      </c>
      <c r="N537" s="27">
        <v>7</v>
      </c>
    </row>
    <row r="538" spans="7:14" ht="18.75">
      <c r="G538" s="25" t="s">
        <v>518</v>
      </c>
      <c r="H538" s="26" t="s">
        <v>291</v>
      </c>
      <c r="I538" s="26" t="s">
        <v>165</v>
      </c>
      <c r="J538" s="26" t="s">
        <v>322</v>
      </c>
      <c r="K538" s="26"/>
      <c r="L538" s="27">
        <f>L539+L541+L543</f>
        <v>5876</v>
      </c>
      <c r="M538" s="27">
        <f>M539+M541+M543</f>
        <v>6374</v>
      </c>
      <c r="N538" s="27">
        <f>N539+N541+N543</f>
        <v>6609</v>
      </c>
    </row>
    <row r="539" spans="7:14" ht="37.5">
      <c r="G539" s="25" t="s">
        <v>517</v>
      </c>
      <c r="H539" s="26" t="s">
        <v>291</v>
      </c>
      <c r="I539" s="26" t="s">
        <v>165</v>
      </c>
      <c r="J539" s="26" t="s">
        <v>519</v>
      </c>
      <c r="K539" s="26"/>
      <c r="L539" s="27">
        <f>L540</f>
        <v>2376</v>
      </c>
      <c r="M539" s="27">
        <f>M540</f>
        <v>2874</v>
      </c>
      <c r="N539" s="27">
        <f>N540</f>
        <v>3109</v>
      </c>
    </row>
    <row r="540" spans="7:14" ht="18.75">
      <c r="G540" s="25" t="s">
        <v>465</v>
      </c>
      <c r="H540" s="26" t="s">
        <v>291</v>
      </c>
      <c r="I540" s="26" t="s">
        <v>165</v>
      </c>
      <c r="J540" s="26" t="s">
        <v>519</v>
      </c>
      <c r="K540" s="26" t="s">
        <v>523</v>
      </c>
      <c r="L540" s="27">
        <v>2376</v>
      </c>
      <c r="M540" s="27">
        <v>2874</v>
      </c>
      <c r="N540" s="27">
        <v>3109</v>
      </c>
    </row>
    <row r="541" spans="7:14" ht="18.75">
      <c r="G541" s="25" t="s">
        <v>520</v>
      </c>
      <c r="H541" s="26" t="s">
        <v>291</v>
      </c>
      <c r="I541" s="26" t="s">
        <v>165</v>
      </c>
      <c r="J541" s="26" t="s">
        <v>208</v>
      </c>
      <c r="K541" s="26"/>
      <c r="L541" s="27">
        <f>L542</f>
        <v>3000</v>
      </c>
      <c r="M541" s="27">
        <f>M542</f>
        <v>3000</v>
      </c>
      <c r="N541" s="27">
        <f>N542</f>
        <v>3000</v>
      </c>
    </row>
    <row r="542" spans="7:14" ht="18.75">
      <c r="G542" s="25" t="s">
        <v>465</v>
      </c>
      <c r="H542" s="26" t="s">
        <v>291</v>
      </c>
      <c r="I542" s="26" t="s">
        <v>165</v>
      </c>
      <c r="J542" s="26" t="s">
        <v>208</v>
      </c>
      <c r="K542" s="26" t="s">
        <v>523</v>
      </c>
      <c r="L542" s="27">
        <v>3000</v>
      </c>
      <c r="M542" s="27">
        <v>3000</v>
      </c>
      <c r="N542" s="27">
        <v>3000</v>
      </c>
    </row>
    <row r="543" spans="7:14" ht="18.75">
      <c r="G543" s="25" t="s">
        <v>607</v>
      </c>
      <c r="H543" s="26" t="s">
        <v>291</v>
      </c>
      <c r="I543" s="26" t="s">
        <v>165</v>
      </c>
      <c r="J543" s="26" t="s">
        <v>521</v>
      </c>
      <c r="K543" s="26"/>
      <c r="L543" s="27">
        <f>L544</f>
        <v>500</v>
      </c>
      <c r="M543" s="27">
        <f>M544</f>
        <v>500</v>
      </c>
      <c r="N543" s="27">
        <f>N544</f>
        <v>500</v>
      </c>
    </row>
    <row r="544" spans="7:14" ht="18.75">
      <c r="G544" s="25" t="s">
        <v>465</v>
      </c>
      <c r="H544" s="26" t="s">
        <v>291</v>
      </c>
      <c r="I544" s="26" t="s">
        <v>165</v>
      </c>
      <c r="J544" s="26" t="s">
        <v>521</v>
      </c>
      <c r="K544" s="26" t="s">
        <v>523</v>
      </c>
      <c r="L544" s="27">
        <v>500</v>
      </c>
      <c r="M544" s="27">
        <v>500</v>
      </c>
      <c r="N544" s="27">
        <v>500</v>
      </c>
    </row>
    <row r="545" spans="7:14" ht="37.5" hidden="1">
      <c r="G545" s="25" t="s">
        <v>684</v>
      </c>
      <c r="H545" s="26" t="s">
        <v>291</v>
      </c>
      <c r="I545" s="26" t="s">
        <v>165</v>
      </c>
      <c r="J545" s="26" t="s">
        <v>678</v>
      </c>
      <c r="K545" s="26"/>
      <c r="L545" s="27">
        <f>L546</f>
        <v>50</v>
      </c>
      <c r="M545" s="27">
        <f>M546</f>
        <v>0</v>
      </c>
      <c r="N545" s="27">
        <f>N546</f>
        <v>0</v>
      </c>
    </row>
    <row r="546" spans="7:14" ht="18.75" hidden="1">
      <c r="G546" s="25" t="s">
        <v>279</v>
      </c>
      <c r="H546" s="26" t="s">
        <v>291</v>
      </c>
      <c r="I546" s="26" t="s">
        <v>165</v>
      </c>
      <c r="J546" s="26" t="s">
        <v>678</v>
      </c>
      <c r="K546" s="26" t="s">
        <v>278</v>
      </c>
      <c r="L546" s="27">
        <v>50</v>
      </c>
      <c r="M546" s="27">
        <v>0</v>
      </c>
      <c r="N546" s="27">
        <v>0</v>
      </c>
    </row>
    <row r="547" spans="1:14" s="23" customFormat="1" ht="18.75">
      <c r="A547" s="19" t="s">
        <v>492</v>
      </c>
      <c r="B547" s="19" t="s">
        <v>493</v>
      </c>
      <c r="C547" s="19" t="s">
        <v>148</v>
      </c>
      <c r="D547" s="19" t="s">
        <v>149</v>
      </c>
      <c r="E547" s="19" t="s">
        <v>150</v>
      </c>
      <c r="F547" s="19" t="s">
        <v>149</v>
      </c>
      <c r="G547" s="20" t="s">
        <v>493</v>
      </c>
      <c r="H547" s="21" t="s">
        <v>291</v>
      </c>
      <c r="I547" s="21" t="s">
        <v>174</v>
      </c>
      <c r="J547" s="21" t="s">
        <v>152</v>
      </c>
      <c r="K547" s="21" t="s">
        <v>152</v>
      </c>
      <c r="L547" s="22">
        <f>L550+L555+L557+L565+L548</f>
        <v>33071</v>
      </c>
      <c r="M547" s="22">
        <f>M550+M555+M557+M565+M548</f>
        <v>33141</v>
      </c>
      <c r="N547" s="22">
        <f>N550+N555+N557+N565+N548</f>
        <v>33207</v>
      </c>
    </row>
    <row r="548" spans="1:14" s="23" customFormat="1" ht="37.5">
      <c r="A548" s="19"/>
      <c r="B548" s="19"/>
      <c r="C548" s="19"/>
      <c r="D548" s="19"/>
      <c r="E548" s="19"/>
      <c r="F548" s="19"/>
      <c r="G548" s="25" t="s">
        <v>693</v>
      </c>
      <c r="H548" s="26" t="s">
        <v>291</v>
      </c>
      <c r="I548" s="26" t="s">
        <v>174</v>
      </c>
      <c r="J548" s="26" t="s">
        <v>56</v>
      </c>
      <c r="K548" s="26"/>
      <c r="L548" s="27">
        <f>L549</f>
        <v>1155</v>
      </c>
      <c r="M548" s="27">
        <f>M549</f>
        <v>1235</v>
      </c>
      <c r="N548" s="27">
        <f>N549</f>
        <v>1296</v>
      </c>
    </row>
    <row r="549" spans="1:14" s="23" customFormat="1" ht="18.75">
      <c r="A549" s="19"/>
      <c r="B549" s="19"/>
      <c r="C549" s="19"/>
      <c r="D549" s="19"/>
      <c r="E549" s="19"/>
      <c r="F549" s="19"/>
      <c r="G549" s="25" t="s">
        <v>465</v>
      </c>
      <c r="H549" s="26" t="s">
        <v>291</v>
      </c>
      <c r="I549" s="26" t="s">
        <v>174</v>
      </c>
      <c r="J549" s="26" t="s">
        <v>56</v>
      </c>
      <c r="K549" s="26" t="s">
        <v>278</v>
      </c>
      <c r="L549" s="27">
        <v>1155</v>
      </c>
      <c r="M549" s="27">
        <v>1235</v>
      </c>
      <c r="N549" s="27">
        <v>1296</v>
      </c>
    </row>
    <row r="550" spans="1:14" s="23" customFormat="1" ht="18.75">
      <c r="A550" s="19"/>
      <c r="B550" s="19"/>
      <c r="C550" s="19"/>
      <c r="D550" s="19"/>
      <c r="E550" s="19"/>
      <c r="F550" s="19"/>
      <c r="G550" s="25" t="s">
        <v>377</v>
      </c>
      <c r="H550" s="26" t="s">
        <v>291</v>
      </c>
      <c r="I550" s="26" t="s">
        <v>174</v>
      </c>
      <c r="J550" s="26" t="s">
        <v>376</v>
      </c>
      <c r="K550" s="26"/>
      <c r="L550" s="27">
        <f>L559+L551+L561+L563</f>
        <v>31831</v>
      </c>
      <c r="M550" s="27">
        <f>M553+M551</f>
        <v>11808</v>
      </c>
      <c r="N550" s="27">
        <f>N553+N551</f>
        <v>11808</v>
      </c>
    </row>
    <row r="551" spans="1:14" s="23" customFormat="1" ht="93.75">
      <c r="A551" s="19"/>
      <c r="B551" s="19"/>
      <c r="C551" s="19"/>
      <c r="D551" s="19"/>
      <c r="E551" s="19"/>
      <c r="F551" s="19"/>
      <c r="G551" s="25" t="s">
        <v>564</v>
      </c>
      <c r="H551" s="26" t="s">
        <v>291</v>
      </c>
      <c r="I551" s="26" t="s">
        <v>174</v>
      </c>
      <c r="J551" s="26" t="s">
        <v>565</v>
      </c>
      <c r="K551" s="26"/>
      <c r="L551" s="27">
        <f>L552</f>
        <v>5200</v>
      </c>
      <c r="M551" s="27">
        <f>M552</f>
        <v>5200</v>
      </c>
      <c r="N551" s="27">
        <f>N552</f>
        <v>5200</v>
      </c>
    </row>
    <row r="552" spans="1:14" s="23" customFormat="1" ht="18.75">
      <c r="A552" s="19"/>
      <c r="B552" s="19"/>
      <c r="C552" s="19"/>
      <c r="D552" s="19"/>
      <c r="E552" s="19"/>
      <c r="F552" s="19"/>
      <c r="G552" s="25" t="s">
        <v>279</v>
      </c>
      <c r="H552" s="26" t="s">
        <v>291</v>
      </c>
      <c r="I552" s="26" t="s">
        <v>174</v>
      </c>
      <c r="J552" s="26" t="s">
        <v>565</v>
      </c>
      <c r="K552" s="26" t="s">
        <v>278</v>
      </c>
      <c r="L552" s="27">
        <v>5200</v>
      </c>
      <c r="M552" s="27">
        <v>5200</v>
      </c>
      <c r="N552" s="27">
        <v>5200</v>
      </c>
    </row>
    <row r="553" spans="1:14" s="23" customFormat="1" ht="37.5" hidden="1">
      <c r="A553" s="19"/>
      <c r="B553" s="19"/>
      <c r="C553" s="19"/>
      <c r="D553" s="19"/>
      <c r="E553" s="19"/>
      <c r="F553" s="19"/>
      <c r="G553" s="25" t="s">
        <v>120</v>
      </c>
      <c r="H553" s="26" t="s">
        <v>291</v>
      </c>
      <c r="I553" s="26" t="s">
        <v>174</v>
      </c>
      <c r="J553" s="26" t="s">
        <v>119</v>
      </c>
      <c r="K553" s="26"/>
      <c r="L553" s="27">
        <f>L554</f>
        <v>0</v>
      </c>
      <c r="M553" s="27">
        <f>M554</f>
        <v>6608</v>
      </c>
      <c r="N553" s="27">
        <f>N554</f>
        <v>6608</v>
      </c>
    </row>
    <row r="554" spans="1:14" s="23" customFormat="1" ht="18.75" hidden="1">
      <c r="A554" s="19"/>
      <c r="B554" s="19"/>
      <c r="C554" s="19"/>
      <c r="D554" s="19"/>
      <c r="E554" s="19"/>
      <c r="F554" s="19"/>
      <c r="G554" s="25" t="s">
        <v>279</v>
      </c>
      <c r="H554" s="26" t="s">
        <v>291</v>
      </c>
      <c r="I554" s="26" t="s">
        <v>174</v>
      </c>
      <c r="J554" s="26" t="s">
        <v>119</v>
      </c>
      <c r="K554" s="26" t="s">
        <v>278</v>
      </c>
      <c r="L554" s="27">
        <v>0</v>
      </c>
      <c r="M554" s="27">
        <v>6608</v>
      </c>
      <c r="N554" s="27">
        <v>6608</v>
      </c>
    </row>
    <row r="555" spans="1:14" s="23" customFormat="1" ht="18.75" hidden="1">
      <c r="A555" s="19"/>
      <c r="B555" s="19"/>
      <c r="C555" s="19"/>
      <c r="D555" s="19"/>
      <c r="E555" s="19"/>
      <c r="F555" s="19"/>
      <c r="G555" s="25" t="s">
        <v>122</v>
      </c>
      <c r="H555" s="26" t="s">
        <v>291</v>
      </c>
      <c r="I555" s="26" t="s">
        <v>174</v>
      </c>
      <c r="J555" s="26" t="s">
        <v>121</v>
      </c>
      <c r="K555" s="26"/>
      <c r="L555" s="27">
        <f>L556</f>
        <v>0</v>
      </c>
      <c r="M555" s="27">
        <f>M556</f>
        <v>7825</v>
      </c>
      <c r="N555" s="27">
        <f>N556</f>
        <v>7825</v>
      </c>
    </row>
    <row r="556" spans="1:14" s="23" customFormat="1" ht="18.75" hidden="1">
      <c r="A556" s="19"/>
      <c r="B556" s="19"/>
      <c r="C556" s="19"/>
      <c r="D556" s="19"/>
      <c r="E556" s="19"/>
      <c r="F556" s="19"/>
      <c r="G556" s="25" t="s">
        <v>279</v>
      </c>
      <c r="H556" s="26" t="s">
        <v>291</v>
      </c>
      <c r="I556" s="26" t="s">
        <v>174</v>
      </c>
      <c r="J556" s="26" t="s">
        <v>121</v>
      </c>
      <c r="K556" s="26" t="s">
        <v>158</v>
      </c>
      <c r="L556" s="27">
        <v>0</v>
      </c>
      <c r="M556" s="27">
        <v>7825</v>
      </c>
      <c r="N556" s="27">
        <v>7825</v>
      </c>
    </row>
    <row r="557" spans="1:14" s="23" customFormat="1" ht="37.5" hidden="1">
      <c r="A557" s="19"/>
      <c r="B557" s="19"/>
      <c r="C557" s="19"/>
      <c r="D557" s="19"/>
      <c r="E557" s="19"/>
      <c r="F557" s="19"/>
      <c r="G557" s="25" t="s">
        <v>124</v>
      </c>
      <c r="H557" s="26" t="s">
        <v>291</v>
      </c>
      <c r="I557" s="26" t="s">
        <v>174</v>
      </c>
      <c r="J557" s="26" t="s">
        <v>123</v>
      </c>
      <c r="K557" s="26"/>
      <c r="L557" s="27">
        <f>L558</f>
        <v>0</v>
      </c>
      <c r="M557" s="27">
        <f>M558</f>
        <v>12198</v>
      </c>
      <c r="N557" s="27">
        <f>N558</f>
        <v>12198</v>
      </c>
    </row>
    <row r="558" spans="1:14" s="23" customFormat="1" ht="18.75" hidden="1">
      <c r="A558" s="19"/>
      <c r="B558" s="19"/>
      <c r="C558" s="19"/>
      <c r="D558" s="19"/>
      <c r="E558" s="19"/>
      <c r="F558" s="19"/>
      <c r="G558" s="25" t="s">
        <v>279</v>
      </c>
      <c r="H558" s="26" t="s">
        <v>291</v>
      </c>
      <c r="I558" s="26" t="s">
        <v>174</v>
      </c>
      <c r="J558" s="26" t="s">
        <v>123</v>
      </c>
      <c r="K558" s="26" t="s">
        <v>278</v>
      </c>
      <c r="L558" s="27">
        <v>0</v>
      </c>
      <c r="M558" s="27">
        <v>12198</v>
      </c>
      <c r="N558" s="27">
        <v>12198</v>
      </c>
    </row>
    <row r="559" spans="1:14" s="23" customFormat="1" ht="37.5">
      <c r="A559" s="19"/>
      <c r="B559" s="19"/>
      <c r="C559" s="19"/>
      <c r="D559" s="19"/>
      <c r="E559" s="19"/>
      <c r="F559" s="19"/>
      <c r="G559" s="25" t="s">
        <v>768</v>
      </c>
      <c r="H559" s="26" t="s">
        <v>291</v>
      </c>
      <c r="I559" s="26" t="s">
        <v>174</v>
      </c>
      <c r="J559" s="26" t="s">
        <v>769</v>
      </c>
      <c r="K559" s="26"/>
      <c r="L559" s="27">
        <f>L560</f>
        <v>6608</v>
      </c>
      <c r="M559" s="27"/>
      <c r="N559" s="27"/>
    </row>
    <row r="560" spans="1:14" s="23" customFormat="1" ht="18.75">
      <c r="A560" s="19"/>
      <c r="B560" s="19"/>
      <c r="C560" s="19"/>
      <c r="D560" s="19"/>
      <c r="E560" s="19"/>
      <c r="F560" s="19"/>
      <c r="G560" s="25" t="s">
        <v>279</v>
      </c>
      <c r="H560" s="26" t="s">
        <v>291</v>
      </c>
      <c r="I560" s="26" t="s">
        <v>174</v>
      </c>
      <c r="J560" s="26" t="s">
        <v>769</v>
      </c>
      <c r="K560" s="26" t="s">
        <v>278</v>
      </c>
      <c r="L560" s="27">
        <v>6608</v>
      </c>
      <c r="M560" s="27"/>
      <c r="N560" s="27"/>
    </row>
    <row r="561" spans="1:14" s="23" customFormat="1" ht="18.75">
      <c r="A561" s="19"/>
      <c r="B561" s="19"/>
      <c r="C561" s="19"/>
      <c r="D561" s="19"/>
      <c r="E561" s="19"/>
      <c r="F561" s="19"/>
      <c r="G561" s="25" t="s">
        <v>770</v>
      </c>
      <c r="H561" s="26" t="s">
        <v>291</v>
      </c>
      <c r="I561" s="26" t="s">
        <v>174</v>
      </c>
      <c r="J561" s="26" t="s">
        <v>771</v>
      </c>
      <c r="K561" s="26"/>
      <c r="L561" s="27">
        <f>L562</f>
        <v>7825</v>
      </c>
      <c r="M561" s="27"/>
      <c r="N561" s="27"/>
    </row>
    <row r="562" spans="1:14" s="23" customFormat="1" ht="18.75">
      <c r="A562" s="19"/>
      <c r="B562" s="19"/>
      <c r="C562" s="19"/>
      <c r="D562" s="19"/>
      <c r="E562" s="19"/>
      <c r="F562" s="19"/>
      <c r="G562" s="25" t="s">
        <v>279</v>
      </c>
      <c r="H562" s="26" t="s">
        <v>291</v>
      </c>
      <c r="I562" s="26" t="s">
        <v>174</v>
      </c>
      <c r="J562" s="26" t="s">
        <v>771</v>
      </c>
      <c r="K562" s="26" t="s">
        <v>278</v>
      </c>
      <c r="L562" s="27">
        <v>7825</v>
      </c>
      <c r="M562" s="27"/>
      <c r="N562" s="27"/>
    </row>
    <row r="563" spans="1:14" s="23" customFormat="1" ht="37.5">
      <c r="A563" s="19"/>
      <c r="B563" s="19"/>
      <c r="C563" s="19"/>
      <c r="D563" s="19"/>
      <c r="E563" s="19"/>
      <c r="F563" s="19"/>
      <c r="G563" s="25" t="s">
        <v>124</v>
      </c>
      <c r="H563" s="26" t="s">
        <v>291</v>
      </c>
      <c r="I563" s="26" t="s">
        <v>174</v>
      </c>
      <c r="J563" s="26" t="s">
        <v>772</v>
      </c>
      <c r="K563" s="26"/>
      <c r="L563" s="27">
        <f>L564</f>
        <v>12198</v>
      </c>
      <c r="M563" s="27"/>
      <c r="N563" s="27"/>
    </row>
    <row r="564" spans="1:14" s="23" customFormat="1" ht="18.75">
      <c r="A564" s="19"/>
      <c r="B564" s="19"/>
      <c r="C564" s="19"/>
      <c r="D564" s="19"/>
      <c r="E564" s="19"/>
      <c r="F564" s="19"/>
      <c r="G564" s="25" t="s">
        <v>279</v>
      </c>
      <c r="H564" s="26" t="s">
        <v>291</v>
      </c>
      <c r="I564" s="26" t="s">
        <v>174</v>
      </c>
      <c r="J564" s="26" t="s">
        <v>772</v>
      </c>
      <c r="K564" s="26" t="s">
        <v>278</v>
      </c>
      <c r="L564" s="27">
        <v>12198</v>
      </c>
      <c r="M564" s="27"/>
      <c r="N564" s="27"/>
    </row>
    <row r="565" spans="1:14" s="23" customFormat="1" ht="18.75">
      <c r="A565" s="19"/>
      <c r="B565" s="19"/>
      <c r="C565" s="19"/>
      <c r="D565" s="19"/>
      <c r="E565" s="19"/>
      <c r="F565" s="19"/>
      <c r="G565" s="25" t="s">
        <v>311</v>
      </c>
      <c r="H565" s="26" t="s">
        <v>291</v>
      </c>
      <c r="I565" s="26" t="s">
        <v>174</v>
      </c>
      <c r="J565" s="26" t="s">
        <v>322</v>
      </c>
      <c r="K565" s="26"/>
      <c r="L565" s="27">
        <f aca="true" t="shared" si="45" ref="L565:N566">L566</f>
        <v>85</v>
      </c>
      <c r="M565" s="27">
        <f t="shared" si="45"/>
        <v>75</v>
      </c>
      <c r="N565" s="27">
        <f t="shared" si="45"/>
        <v>80</v>
      </c>
    </row>
    <row r="566" spans="1:14" s="23" customFormat="1" ht="37.5">
      <c r="A566" s="19"/>
      <c r="B566" s="19"/>
      <c r="C566" s="19"/>
      <c r="D566" s="19"/>
      <c r="E566" s="19"/>
      <c r="F566" s="19"/>
      <c r="G566" s="25" t="s">
        <v>522</v>
      </c>
      <c r="H566" s="26" t="s">
        <v>291</v>
      </c>
      <c r="I566" s="26" t="s">
        <v>174</v>
      </c>
      <c r="J566" s="26" t="s">
        <v>662</v>
      </c>
      <c r="K566" s="26"/>
      <c r="L566" s="27">
        <f t="shared" si="45"/>
        <v>85</v>
      </c>
      <c r="M566" s="27">
        <f t="shared" si="45"/>
        <v>75</v>
      </c>
      <c r="N566" s="27">
        <f t="shared" si="45"/>
        <v>80</v>
      </c>
    </row>
    <row r="567" spans="1:14" s="23" customFormat="1" ht="18.75">
      <c r="A567" s="19"/>
      <c r="B567" s="19"/>
      <c r="C567" s="19"/>
      <c r="D567" s="19"/>
      <c r="E567" s="19"/>
      <c r="F567" s="19"/>
      <c r="G567" s="25" t="s">
        <v>180</v>
      </c>
      <c r="H567" s="26" t="s">
        <v>291</v>
      </c>
      <c r="I567" s="26" t="s">
        <v>174</v>
      </c>
      <c r="J567" s="26" t="s">
        <v>662</v>
      </c>
      <c r="K567" s="26" t="s">
        <v>179</v>
      </c>
      <c r="L567" s="27">
        <v>85</v>
      </c>
      <c r="M567" s="27">
        <v>75</v>
      </c>
      <c r="N567" s="27">
        <v>80</v>
      </c>
    </row>
    <row r="568" spans="1:14" s="23" customFormat="1" ht="18.75">
      <c r="A568" s="19" t="s">
        <v>494</v>
      </c>
      <c r="B568" s="19" t="s">
        <v>495</v>
      </c>
      <c r="C568" s="19" t="s">
        <v>148</v>
      </c>
      <c r="D568" s="19" t="s">
        <v>149</v>
      </c>
      <c r="E568" s="19" t="s">
        <v>150</v>
      </c>
      <c r="F568" s="19" t="s">
        <v>149</v>
      </c>
      <c r="G568" s="20" t="s">
        <v>495</v>
      </c>
      <c r="H568" s="21" t="s">
        <v>291</v>
      </c>
      <c r="I568" s="21" t="s">
        <v>176</v>
      </c>
      <c r="J568" s="21" t="s">
        <v>152</v>
      </c>
      <c r="K568" s="21" t="s">
        <v>152</v>
      </c>
      <c r="L568" s="22">
        <f>L569+L572</f>
        <v>16016</v>
      </c>
      <c r="M568" s="22">
        <f>M569+M572</f>
        <v>15848</v>
      </c>
      <c r="N568" s="22">
        <f>N569+N572</f>
        <v>15422</v>
      </c>
    </row>
    <row r="569" spans="1:14" ht="37.5">
      <c r="A569" s="24" t="s">
        <v>494</v>
      </c>
      <c r="B569" s="24" t="s">
        <v>495</v>
      </c>
      <c r="C569" s="24" t="s">
        <v>156</v>
      </c>
      <c r="D569" s="24" t="s">
        <v>157</v>
      </c>
      <c r="E569" s="24" t="s">
        <v>150</v>
      </c>
      <c r="F569" s="24" t="s">
        <v>149</v>
      </c>
      <c r="G569" s="25" t="s">
        <v>157</v>
      </c>
      <c r="H569" s="26" t="s">
        <v>291</v>
      </c>
      <c r="I569" s="26" t="s">
        <v>176</v>
      </c>
      <c r="J569" s="26" t="s">
        <v>156</v>
      </c>
      <c r="K569" s="26" t="s">
        <v>152</v>
      </c>
      <c r="L569" s="27">
        <f aca="true" t="shared" si="46" ref="L569:N570">L570</f>
        <v>11299</v>
      </c>
      <c r="M569" s="27">
        <f t="shared" si="46"/>
        <v>11299</v>
      </c>
      <c r="N569" s="27">
        <f t="shared" si="46"/>
        <v>11299</v>
      </c>
    </row>
    <row r="570" spans="1:14" ht="18.75">
      <c r="A570" s="24" t="s">
        <v>494</v>
      </c>
      <c r="B570" s="24" t="s">
        <v>495</v>
      </c>
      <c r="C570" s="24" t="s">
        <v>170</v>
      </c>
      <c r="D570" s="24" t="s">
        <v>171</v>
      </c>
      <c r="E570" s="24" t="s">
        <v>150</v>
      </c>
      <c r="F570" s="24" t="s">
        <v>149</v>
      </c>
      <c r="G570" s="25" t="s">
        <v>171</v>
      </c>
      <c r="H570" s="26" t="s">
        <v>291</v>
      </c>
      <c r="I570" s="26" t="s">
        <v>176</v>
      </c>
      <c r="J570" s="26" t="s">
        <v>48</v>
      </c>
      <c r="K570" s="26" t="s">
        <v>152</v>
      </c>
      <c r="L570" s="27">
        <f t="shared" si="46"/>
        <v>11299</v>
      </c>
      <c r="M570" s="27">
        <f t="shared" si="46"/>
        <v>11299</v>
      </c>
      <c r="N570" s="27">
        <f t="shared" si="46"/>
        <v>11299</v>
      </c>
    </row>
    <row r="571" spans="1:14" ht="18.75">
      <c r="A571" s="24" t="s">
        <v>494</v>
      </c>
      <c r="B571" s="24" t="s">
        <v>495</v>
      </c>
      <c r="C571" s="24" t="s">
        <v>170</v>
      </c>
      <c r="D571" s="24" t="s">
        <v>171</v>
      </c>
      <c r="E571" s="24" t="s">
        <v>161</v>
      </c>
      <c r="F571" s="24" t="s">
        <v>162</v>
      </c>
      <c r="G571" s="25" t="s">
        <v>162</v>
      </c>
      <c r="H571" s="26" t="s">
        <v>291</v>
      </c>
      <c r="I571" s="26" t="s">
        <v>176</v>
      </c>
      <c r="J571" s="26" t="s">
        <v>48</v>
      </c>
      <c r="K571" s="26" t="s">
        <v>566</v>
      </c>
      <c r="L571" s="27">
        <v>11299</v>
      </c>
      <c r="M571" s="27">
        <v>11299</v>
      </c>
      <c r="N571" s="27">
        <v>11299</v>
      </c>
    </row>
    <row r="572" spans="7:14" ht="18.75">
      <c r="G572" s="25" t="s">
        <v>311</v>
      </c>
      <c r="H572" s="26" t="s">
        <v>291</v>
      </c>
      <c r="I572" s="26" t="s">
        <v>176</v>
      </c>
      <c r="J572" s="26" t="s">
        <v>322</v>
      </c>
      <c r="K572" s="26"/>
      <c r="L572" s="27">
        <f>L573+L575+L577</f>
        <v>4717</v>
      </c>
      <c r="M572" s="27">
        <f>M573+M575+M577</f>
        <v>4549</v>
      </c>
      <c r="N572" s="27">
        <f>N573+N575+N577</f>
        <v>4123</v>
      </c>
    </row>
    <row r="573" spans="7:14" ht="56.25">
      <c r="G573" s="25" t="s">
        <v>609</v>
      </c>
      <c r="H573" s="26" t="s">
        <v>291</v>
      </c>
      <c r="I573" s="26" t="s">
        <v>176</v>
      </c>
      <c r="J573" s="26" t="s">
        <v>513</v>
      </c>
      <c r="K573" s="41"/>
      <c r="L573" s="27">
        <f>L574</f>
        <v>338</v>
      </c>
      <c r="M573" s="27">
        <f>M574</f>
        <v>347</v>
      </c>
      <c r="N573" s="27">
        <f>N574</f>
        <v>360</v>
      </c>
    </row>
    <row r="574" spans="7:14" ht="18.75">
      <c r="G574" s="25" t="s">
        <v>279</v>
      </c>
      <c r="H574" s="26" t="s">
        <v>291</v>
      </c>
      <c r="I574" s="26" t="s">
        <v>176</v>
      </c>
      <c r="J574" s="26" t="s">
        <v>513</v>
      </c>
      <c r="K574" s="26" t="s">
        <v>591</v>
      </c>
      <c r="L574" s="27">
        <v>338</v>
      </c>
      <c r="M574" s="27">
        <v>347</v>
      </c>
      <c r="N574" s="27">
        <v>360</v>
      </c>
    </row>
    <row r="575" spans="7:14" ht="56.25">
      <c r="G575" s="25" t="s">
        <v>516</v>
      </c>
      <c r="H575" s="26" t="s">
        <v>291</v>
      </c>
      <c r="I575" s="26" t="s">
        <v>176</v>
      </c>
      <c r="J575" s="26" t="s">
        <v>515</v>
      </c>
      <c r="K575" s="26"/>
      <c r="L575" s="27">
        <f>L576</f>
        <v>3479</v>
      </c>
      <c r="M575" s="27">
        <f>M576</f>
        <v>3252</v>
      </c>
      <c r="N575" s="27">
        <f>N576</f>
        <v>2763</v>
      </c>
    </row>
    <row r="576" spans="7:14" ht="18.75">
      <c r="G576" s="25" t="s">
        <v>514</v>
      </c>
      <c r="H576" s="26" t="s">
        <v>291</v>
      </c>
      <c r="I576" s="26" t="s">
        <v>176</v>
      </c>
      <c r="J576" s="26" t="s">
        <v>515</v>
      </c>
      <c r="K576" s="26" t="s">
        <v>591</v>
      </c>
      <c r="L576" s="27">
        <v>3479</v>
      </c>
      <c r="M576" s="27">
        <v>3252</v>
      </c>
      <c r="N576" s="27">
        <v>2763</v>
      </c>
    </row>
    <row r="577" spans="7:14" ht="37.5">
      <c r="G577" s="25" t="s">
        <v>610</v>
      </c>
      <c r="H577" s="26" t="s">
        <v>291</v>
      </c>
      <c r="I577" s="26" t="s">
        <v>176</v>
      </c>
      <c r="J577" s="26" t="s">
        <v>663</v>
      </c>
      <c r="K577" s="26"/>
      <c r="L577" s="27">
        <f>L578</f>
        <v>900</v>
      </c>
      <c r="M577" s="27">
        <f>M578</f>
        <v>950</v>
      </c>
      <c r="N577" s="27">
        <f>N578</f>
        <v>1000</v>
      </c>
    </row>
    <row r="578" spans="7:14" ht="18.75">
      <c r="G578" s="25" t="s">
        <v>514</v>
      </c>
      <c r="H578" s="26" t="s">
        <v>291</v>
      </c>
      <c r="I578" s="26" t="s">
        <v>176</v>
      </c>
      <c r="J578" s="26" t="s">
        <v>663</v>
      </c>
      <c r="K578" s="26" t="s">
        <v>591</v>
      </c>
      <c r="L578" s="27">
        <v>900</v>
      </c>
      <c r="M578" s="27">
        <v>950</v>
      </c>
      <c r="N578" s="27">
        <v>1000</v>
      </c>
    </row>
    <row r="579" spans="7:14" ht="18.75">
      <c r="G579" s="15" t="s">
        <v>716</v>
      </c>
      <c r="H579" s="16" t="s">
        <v>178</v>
      </c>
      <c r="I579" s="21"/>
      <c r="J579" s="16" t="s">
        <v>152</v>
      </c>
      <c r="K579" s="16" t="s">
        <v>152</v>
      </c>
      <c r="L579" s="17">
        <f>L580+L592</f>
        <v>27748.4</v>
      </c>
      <c r="M579" s="17">
        <f>M580+M592</f>
        <v>23629</v>
      </c>
      <c r="N579" s="17">
        <f>N580+N592</f>
        <v>22263</v>
      </c>
    </row>
    <row r="580" spans="7:14" ht="18.75">
      <c r="G580" s="25" t="s">
        <v>716</v>
      </c>
      <c r="H580" s="26" t="s">
        <v>178</v>
      </c>
      <c r="I580" s="26" t="s">
        <v>151</v>
      </c>
      <c r="J580" s="26"/>
      <c r="K580" s="26"/>
      <c r="L580" s="27">
        <f>L581+L583+L590</f>
        <v>23798.4</v>
      </c>
      <c r="M580" s="27">
        <f>M581+M583+M590</f>
        <v>20617</v>
      </c>
      <c r="N580" s="27">
        <f>N581+N583+N590</f>
        <v>19251</v>
      </c>
    </row>
    <row r="581" spans="7:14" ht="18.75">
      <c r="G581" s="25" t="s">
        <v>713</v>
      </c>
      <c r="H581" s="26" t="s">
        <v>178</v>
      </c>
      <c r="I581" s="26" t="s">
        <v>151</v>
      </c>
      <c r="J581" s="26" t="s">
        <v>714</v>
      </c>
      <c r="K581" s="26"/>
      <c r="L581" s="27">
        <f>L582</f>
        <v>21954</v>
      </c>
      <c r="M581" s="27">
        <f>M582</f>
        <v>18891</v>
      </c>
      <c r="N581" s="27">
        <f>N582</f>
        <v>17491</v>
      </c>
    </row>
    <row r="582" spans="7:14" ht="18.75">
      <c r="G582" s="25" t="s">
        <v>189</v>
      </c>
      <c r="H582" s="26" t="s">
        <v>178</v>
      </c>
      <c r="I582" s="26" t="s">
        <v>151</v>
      </c>
      <c r="J582" s="26" t="s">
        <v>712</v>
      </c>
      <c r="K582" s="26" t="s">
        <v>158</v>
      </c>
      <c r="L582" s="27">
        <v>21954</v>
      </c>
      <c r="M582" s="27">
        <v>18891</v>
      </c>
      <c r="N582" s="27">
        <v>17491</v>
      </c>
    </row>
    <row r="583" spans="1:14" s="23" customFormat="1" ht="18.75">
      <c r="A583" s="19"/>
      <c r="B583" s="19"/>
      <c r="C583" s="19"/>
      <c r="D583" s="19"/>
      <c r="E583" s="19"/>
      <c r="F583" s="19"/>
      <c r="G583" s="25" t="s">
        <v>311</v>
      </c>
      <c r="H583" s="26" t="s">
        <v>178</v>
      </c>
      <c r="I583" s="26" t="s">
        <v>151</v>
      </c>
      <c r="J583" s="26" t="s">
        <v>322</v>
      </c>
      <c r="K583" s="26"/>
      <c r="L583" s="27">
        <f>L586+L588+L584</f>
        <v>844.4</v>
      </c>
      <c r="M583" s="27">
        <f>M586+M588+M584</f>
        <v>876</v>
      </c>
      <c r="N583" s="27">
        <f>N586+N588+N584</f>
        <v>910</v>
      </c>
    </row>
    <row r="584" spans="1:14" s="23" customFormat="1" ht="37.5">
      <c r="A584" s="19"/>
      <c r="B584" s="19"/>
      <c r="C584" s="19"/>
      <c r="D584" s="19"/>
      <c r="E584" s="19"/>
      <c r="F584" s="19"/>
      <c r="G584" s="25" t="s">
        <v>774</v>
      </c>
      <c r="H584" s="26" t="s">
        <v>178</v>
      </c>
      <c r="I584" s="26" t="s">
        <v>151</v>
      </c>
      <c r="J584" s="26" t="s">
        <v>317</v>
      </c>
      <c r="K584" s="26"/>
      <c r="L584" s="27">
        <f>L585</f>
        <v>7.4</v>
      </c>
      <c r="M584" s="27">
        <f>M585</f>
        <v>0</v>
      </c>
      <c r="N584" s="27">
        <f>N585</f>
        <v>0</v>
      </c>
    </row>
    <row r="585" spans="1:14" s="23" customFormat="1" ht="18.75">
      <c r="A585" s="19"/>
      <c r="B585" s="19"/>
      <c r="C585" s="19"/>
      <c r="D585" s="19"/>
      <c r="E585" s="19"/>
      <c r="F585" s="19"/>
      <c r="G585" s="25" t="s">
        <v>180</v>
      </c>
      <c r="H585" s="26" t="s">
        <v>178</v>
      </c>
      <c r="I585" s="26" t="s">
        <v>151</v>
      </c>
      <c r="J585" s="26" t="s">
        <v>317</v>
      </c>
      <c r="K585" s="26" t="s">
        <v>179</v>
      </c>
      <c r="L585" s="27">
        <v>7.4</v>
      </c>
      <c r="M585" s="27"/>
      <c r="N585" s="27"/>
    </row>
    <row r="586" spans="1:14" s="23" customFormat="1" ht="37.5">
      <c r="A586" s="19"/>
      <c r="B586" s="19"/>
      <c r="C586" s="19"/>
      <c r="D586" s="19"/>
      <c r="E586" s="19"/>
      <c r="F586" s="19"/>
      <c r="G586" s="25" t="s">
        <v>572</v>
      </c>
      <c r="H586" s="26" t="s">
        <v>178</v>
      </c>
      <c r="I586" s="26" t="s">
        <v>151</v>
      </c>
      <c r="J586" s="26" t="s">
        <v>573</v>
      </c>
      <c r="K586" s="26"/>
      <c r="L586" s="27">
        <f>L587</f>
        <v>266</v>
      </c>
      <c r="M586" s="27">
        <f>M587</f>
        <v>291</v>
      </c>
      <c r="N586" s="27">
        <f>N587</f>
        <v>310</v>
      </c>
    </row>
    <row r="587" spans="1:14" s="23" customFormat="1" ht="37.5">
      <c r="A587" s="19"/>
      <c r="B587" s="19"/>
      <c r="C587" s="19"/>
      <c r="D587" s="19"/>
      <c r="E587" s="19"/>
      <c r="F587" s="19"/>
      <c r="G587" s="25" t="s">
        <v>717</v>
      </c>
      <c r="H587" s="26" t="s">
        <v>178</v>
      </c>
      <c r="I587" s="26" t="s">
        <v>151</v>
      </c>
      <c r="J587" s="26" t="s">
        <v>573</v>
      </c>
      <c r="K587" s="26" t="s">
        <v>715</v>
      </c>
      <c r="L587" s="27">
        <v>266</v>
      </c>
      <c r="M587" s="27">
        <v>291</v>
      </c>
      <c r="N587" s="27">
        <v>310</v>
      </c>
    </row>
    <row r="588" spans="7:14" ht="56.25">
      <c r="G588" s="25" t="s">
        <v>718</v>
      </c>
      <c r="H588" s="26" t="s">
        <v>178</v>
      </c>
      <c r="I588" s="26" t="s">
        <v>151</v>
      </c>
      <c r="J588" s="26" t="s">
        <v>719</v>
      </c>
      <c r="K588" s="26"/>
      <c r="L588" s="27">
        <f>L589</f>
        <v>571</v>
      </c>
      <c r="M588" s="27">
        <f>M589</f>
        <v>585</v>
      </c>
      <c r="N588" s="27">
        <f>N589</f>
        <v>600</v>
      </c>
    </row>
    <row r="589" spans="7:14" ht="18.75">
      <c r="G589" s="25" t="s">
        <v>720</v>
      </c>
      <c r="H589" s="26" t="s">
        <v>178</v>
      </c>
      <c r="I589" s="26" t="s">
        <v>151</v>
      </c>
      <c r="J589" s="26" t="s">
        <v>719</v>
      </c>
      <c r="K589" s="26" t="s">
        <v>715</v>
      </c>
      <c r="L589" s="27">
        <v>571</v>
      </c>
      <c r="M589" s="27">
        <v>585</v>
      </c>
      <c r="N589" s="27">
        <v>600</v>
      </c>
    </row>
    <row r="590" spans="7:14" ht="18.75">
      <c r="G590" s="25" t="s">
        <v>721</v>
      </c>
      <c r="H590" s="26" t="s">
        <v>178</v>
      </c>
      <c r="I590" s="26" t="s">
        <v>165</v>
      </c>
      <c r="J590" s="26" t="s">
        <v>722</v>
      </c>
      <c r="K590" s="26"/>
      <c r="L590" s="27">
        <f>L591</f>
        <v>1000</v>
      </c>
      <c r="M590" s="27">
        <f>M591</f>
        <v>850</v>
      </c>
      <c r="N590" s="27">
        <f>N591</f>
        <v>850</v>
      </c>
    </row>
    <row r="591" spans="7:14" ht="18.75">
      <c r="G591" s="25" t="s">
        <v>180</v>
      </c>
      <c r="H591" s="26" t="s">
        <v>178</v>
      </c>
      <c r="I591" s="26" t="s">
        <v>165</v>
      </c>
      <c r="J591" s="26" t="s">
        <v>722</v>
      </c>
      <c r="K591" s="26" t="s">
        <v>715</v>
      </c>
      <c r="L591" s="27">
        <v>1000</v>
      </c>
      <c r="M591" s="27">
        <v>850</v>
      </c>
      <c r="N591" s="27">
        <v>850</v>
      </c>
    </row>
    <row r="592" spans="7:14" ht="37.5">
      <c r="G592" s="25" t="s">
        <v>723</v>
      </c>
      <c r="H592" s="26" t="s">
        <v>178</v>
      </c>
      <c r="I592" s="26" t="s">
        <v>175</v>
      </c>
      <c r="J592" s="26"/>
      <c r="K592" s="26"/>
      <c r="L592" s="27">
        <f>L593+L596+L600</f>
        <v>3950</v>
      </c>
      <c r="M592" s="27">
        <f>M593+M596+M600</f>
        <v>3012</v>
      </c>
      <c r="N592" s="27">
        <f>N593+N596+N600</f>
        <v>3012</v>
      </c>
    </row>
    <row r="593" spans="7:14" ht="37.5">
      <c r="G593" s="25" t="s">
        <v>157</v>
      </c>
      <c r="H593" s="26" t="s">
        <v>178</v>
      </c>
      <c r="I593" s="26" t="s">
        <v>175</v>
      </c>
      <c r="J593" s="26" t="s">
        <v>156</v>
      </c>
      <c r="K593" s="26"/>
      <c r="L593" s="27">
        <f aca="true" t="shared" si="47" ref="L593:N594">L594</f>
        <v>892</v>
      </c>
      <c r="M593" s="27">
        <f t="shared" si="47"/>
        <v>892</v>
      </c>
      <c r="N593" s="27">
        <f t="shared" si="47"/>
        <v>892</v>
      </c>
    </row>
    <row r="594" spans="7:14" ht="18.75">
      <c r="G594" s="25" t="s">
        <v>171</v>
      </c>
      <c r="H594" s="26" t="s">
        <v>178</v>
      </c>
      <c r="I594" s="26" t="s">
        <v>175</v>
      </c>
      <c r="J594" s="26" t="s">
        <v>170</v>
      </c>
      <c r="K594" s="26"/>
      <c r="L594" s="27">
        <f t="shared" si="47"/>
        <v>892</v>
      </c>
      <c r="M594" s="27">
        <f t="shared" si="47"/>
        <v>892</v>
      </c>
      <c r="N594" s="27">
        <f t="shared" si="47"/>
        <v>892</v>
      </c>
    </row>
    <row r="595" spans="7:14" ht="18.75">
      <c r="G595" s="25" t="s">
        <v>162</v>
      </c>
      <c r="H595" s="26" t="s">
        <v>178</v>
      </c>
      <c r="I595" s="26" t="s">
        <v>175</v>
      </c>
      <c r="J595" s="26" t="s">
        <v>170</v>
      </c>
      <c r="K595" s="26" t="s">
        <v>566</v>
      </c>
      <c r="L595" s="27">
        <v>892</v>
      </c>
      <c r="M595" s="27">
        <v>892</v>
      </c>
      <c r="N595" s="27">
        <v>892</v>
      </c>
    </row>
    <row r="596" spans="7:14" ht="75">
      <c r="G596" s="25" t="s">
        <v>237</v>
      </c>
      <c r="H596" s="26" t="s">
        <v>178</v>
      </c>
      <c r="I596" s="26" t="s">
        <v>175</v>
      </c>
      <c r="J596" s="26" t="s">
        <v>238</v>
      </c>
      <c r="K596" s="26"/>
      <c r="L596" s="27">
        <f aca="true" t="shared" si="48" ref="L596:N597">L597</f>
        <v>1558</v>
      </c>
      <c r="M596" s="27">
        <f t="shared" si="48"/>
        <v>1620</v>
      </c>
      <c r="N596" s="27">
        <f t="shared" si="48"/>
        <v>1620</v>
      </c>
    </row>
    <row r="597" spans="7:14" ht="37.5">
      <c r="G597" s="25" t="s">
        <v>193</v>
      </c>
      <c r="H597" s="26" t="s">
        <v>178</v>
      </c>
      <c r="I597" s="26" t="s">
        <v>175</v>
      </c>
      <c r="J597" s="26" t="s">
        <v>239</v>
      </c>
      <c r="K597" s="26"/>
      <c r="L597" s="27">
        <f t="shared" si="48"/>
        <v>1558</v>
      </c>
      <c r="M597" s="27">
        <f t="shared" si="48"/>
        <v>1620</v>
      </c>
      <c r="N597" s="27">
        <f t="shared" si="48"/>
        <v>1620</v>
      </c>
    </row>
    <row r="598" spans="7:14" ht="18.75">
      <c r="G598" s="25" t="s">
        <v>189</v>
      </c>
      <c r="H598" s="26" t="s">
        <v>178</v>
      </c>
      <c r="I598" s="26" t="s">
        <v>175</v>
      </c>
      <c r="J598" s="26" t="s">
        <v>239</v>
      </c>
      <c r="K598" s="26" t="s">
        <v>158</v>
      </c>
      <c r="L598" s="27">
        <v>1558</v>
      </c>
      <c r="M598" s="27">
        <v>1620</v>
      </c>
      <c r="N598" s="27">
        <v>1620</v>
      </c>
    </row>
    <row r="599" spans="7:14" ht="56.25">
      <c r="G599" s="25" t="s">
        <v>705</v>
      </c>
      <c r="H599" s="26" t="s">
        <v>178</v>
      </c>
      <c r="I599" s="26" t="s">
        <v>175</v>
      </c>
      <c r="J599" s="26" t="s">
        <v>706</v>
      </c>
      <c r="K599" s="26"/>
      <c r="L599" s="27"/>
      <c r="M599" s="27"/>
      <c r="N599" s="27"/>
    </row>
    <row r="600" spans="7:14" ht="18.75">
      <c r="G600" s="25" t="s">
        <v>299</v>
      </c>
      <c r="H600" s="26" t="s">
        <v>178</v>
      </c>
      <c r="I600" s="26" t="s">
        <v>175</v>
      </c>
      <c r="J600" s="26" t="s">
        <v>706</v>
      </c>
      <c r="K600" s="26" t="s">
        <v>782</v>
      </c>
      <c r="L600" s="27">
        <v>1500</v>
      </c>
      <c r="M600" s="27">
        <v>500</v>
      </c>
      <c r="N600" s="27">
        <v>500</v>
      </c>
    </row>
    <row r="601" spans="7:14" s="15" customFormat="1" ht="18.75">
      <c r="G601" s="15" t="s">
        <v>731</v>
      </c>
      <c r="H601" s="16" t="s">
        <v>183</v>
      </c>
      <c r="I601" s="16" t="s">
        <v>152</v>
      </c>
      <c r="J601" s="16" t="s">
        <v>152</v>
      </c>
      <c r="K601" s="16" t="s">
        <v>152</v>
      </c>
      <c r="L601" s="17">
        <f aca="true" t="shared" si="49" ref="L601:N603">L602</f>
        <v>920</v>
      </c>
      <c r="M601" s="17">
        <f t="shared" si="49"/>
        <v>940</v>
      </c>
      <c r="N601" s="17">
        <f t="shared" si="49"/>
        <v>960</v>
      </c>
    </row>
    <row r="602" spans="1:14" s="23" customFormat="1" ht="15.75" customHeight="1">
      <c r="A602" s="19"/>
      <c r="B602" s="19"/>
      <c r="C602" s="19"/>
      <c r="D602" s="19"/>
      <c r="E602" s="19"/>
      <c r="F602" s="19"/>
      <c r="G602" s="31" t="s">
        <v>744</v>
      </c>
      <c r="H602" s="21" t="s">
        <v>183</v>
      </c>
      <c r="I602" s="21" t="s">
        <v>155</v>
      </c>
      <c r="J602" s="21" t="s">
        <v>152</v>
      </c>
      <c r="K602" s="21" t="s">
        <v>152</v>
      </c>
      <c r="L602" s="42">
        <f t="shared" si="49"/>
        <v>920</v>
      </c>
      <c r="M602" s="42">
        <f t="shared" si="49"/>
        <v>940</v>
      </c>
      <c r="N602" s="42">
        <f t="shared" si="49"/>
        <v>960</v>
      </c>
    </row>
    <row r="603" spans="7:14" s="25" customFormat="1" ht="18.75">
      <c r="G603" s="25" t="s">
        <v>311</v>
      </c>
      <c r="H603" s="26" t="s">
        <v>183</v>
      </c>
      <c r="I603" s="26" t="s">
        <v>155</v>
      </c>
      <c r="J603" s="26" t="s">
        <v>322</v>
      </c>
      <c r="K603" s="26" t="s">
        <v>152</v>
      </c>
      <c r="L603" s="42">
        <f t="shared" si="49"/>
        <v>920</v>
      </c>
      <c r="M603" s="42">
        <f t="shared" si="49"/>
        <v>940</v>
      </c>
      <c r="N603" s="42">
        <f t="shared" si="49"/>
        <v>960</v>
      </c>
    </row>
    <row r="604" spans="7:14" s="25" customFormat="1" ht="56.25">
      <c r="G604" s="25" t="s">
        <v>732</v>
      </c>
      <c r="H604" s="26" t="s">
        <v>183</v>
      </c>
      <c r="I604" s="26" t="s">
        <v>155</v>
      </c>
      <c r="J604" s="26" t="s">
        <v>737</v>
      </c>
      <c r="K604" s="26" t="s">
        <v>152</v>
      </c>
      <c r="L604" s="42">
        <f>L605+L606</f>
        <v>920</v>
      </c>
      <c r="M604" s="42">
        <f>M605+M606</f>
        <v>940</v>
      </c>
      <c r="N604" s="42">
        <f>N605+N606</f>
        <v>960</v>
      </c>
    </row>
    <row r="605" spans="7:14" s="25" customFormat="1" ht="18.75">
      <c r="G605" s="25" t="s">
        <v>299</v>
      </c>
      <c r="H605" s="26" t="s">
        <v>183</v>
      </c>
      <c r="I605" s="26" t="s">
        <v>155</v>
      </c>
      <c r="J605" s="26" t="s">
        <v>244</v>
      </c>
      <c r="K605" s="26" t="s">
        <v>298</v>
      </c>
      <c r="L605" s="27" t="s">
        <v>734</v>
      </c>
      <c r="M605" s="27" t="s">
        <v>735</v>
      </c>
      <c r="N605" s="27" t="s">
        <v>736</v>
      </c>
    </row>
    <row r="606" spans="7:14" s="25" customFormat="1" ht="18.75">
      <c r="G606" s="25" t="s">
        <v>733</v>
      </c>
      <c r="H606" s="26" t="s">
        <v>183</v>
      </c>
      <c r="I606" s="26" t="s">
        <v>155</v>
      </c>
      <c r="J606" s="26" t="s">
        <v>624</v>
      </c>
      <c r="K606" s="26" t="s">
        <v>566</v>
      </c>
      <c r="L606" s="27" t="s">
        <v>37</v>
      </c>
      <c r="M606" s="27">
        <v>219</v>
      </c>
      <c r="N606" s="27" t="s">
        <v>36</v>
      </c>
    </row>
    <row r="607" spans="7:14" s="43" customFormat="1" ht="37.5">
      <c r="G607" s="15" t="s">
        <v>738</v>
      </c>
      <c r="H607" s="16" t="s">
        <v>694</v>
      </c>
      <c r="I607" s="16"/>
      <c r="J607" s="16"/>
      <c r="K607" s="16"/>
      <c r="L607" s="17">
        <f aca="true" t="shared" si="50" ref="L607:N609">L608</f>
        <v>100</v>
      </c>
      <c r="M607" s="17">
        <f t="shared" si="50"/>
        <v>50</v>
      </c>
      <c r="N607" s="17">
        <f t="shared" si="50"/>
        <v>50</v>
      </c>
    </row>
    <row r="608" spans="7:14" s="43" customFormat="1" ht="37.5">
      <c r="G608" s="31" t="s">
        <v>739</v>
      </c>
      <c r="H608" s="21" t="s">
        <v>694</v>
      </c>
      <c r="I608" s="21" t="s">
        <v>151</v>
      </c>
      <c r="J608" s="26"/>
      <c r="K608" s="26"/>
      <c r="L608" s="27">
        <f t="shared" si="50"/>
        <v>100</v>
      </c>
      <c r="M608" s="27">
        <f t="shared" si="50"/>
        <v>50</v>
      </c>
      <c r="N608" s="27">
        <f t="shared" si="50"/>
        <v>50</v>
      </c>
    </row>
    <row r="609" spans="7:14" s="43" customFormat="1" ht="37.5">
      <c r="G609" s="25" t="s">
        <v>741</v>
      </c>
      <c r="H609" s="26" t="s">
        <v>694</v>
      </c>
      <c r="I609" s="26" t="s">
        <v>151</v>
      </c>
      <c r="J609" s="26" t="s">
        <v>740</v>
      </c>
      <c r="K609" s="26"/>
      <c r="L609" s="27">
        <f t="shared" si="50"/>
        <v>100</v>
      </c>
      <c r="M609" s="27">
        <f t="shared" si="50"/>
        <v>50</v>
      </c>
      <c r="N609" s="27">
        <f t="shared" si="50"/>
        <v>50</v>
      </c>
    </row>
    <row r="610" spans="7:14" s="43" customFormat="1" ht="18.75">
      <c r="G610" s="25" t="s">
        <v>180</v>
      </c>
      <c r="H610" s="26" t="s">
        <v>694</v>
      </c>
      <c r="I610" s="26" t="s">
        <v>151</v>
      </c>
      <c r="J610" s="26" t="s">
        <v>740</v>
      </c>
      <c r="K610" s="26" t="s">
        <v>179</v>
      </c>
      <c r="L610" s="27">
        <v>100</v>
      </c>
      <c r="M610" s="27">
        <v>50</v>
      </c>
      <c r="N610" s="27">
        <v>50</v>
      </c>
    </row>
    <row r="611" spans="1:14" s="18" customFormat="1" ht="18.75">
      <c r="A611" s="14" t="s">
        <v>496</v>
      </c>
      <c r="B611" s="14" t="s">
        <v>497</v>
      </c>
      <c r="C611" s="14" t="s">
        <v>148</v>
      </c>
      <c r="D611" s="14" t="s">
        <v>149</v>
      </c>
      <c r="E611" s="14" t="s">
        <v>150</v>
      </c>
      <c r="F611" s="14" t="s">
        <v>149</v>
      </c>
      <c r="G611" s="15" t="s">
        <v>497</v>
      </c>
      <c r="H611" s="16" t="s">
        <v>742</v>
      </c>
      <c r="I611" s="16" t="s">
        <v>152</v>
      </c>
      <c r="J611" s="16" t="s">
        <v>152</v>
      </c>
      <c r="K611" s="16" t="s">
        <v>152</v>
      </c>
      <c r="L611" s="17">
        <f>L612+L616</f>
        <v>86625.7</v>
      </c>
      <c r="M611" s="17">
        <f>M612</f>
        <v>27541</v>
      </c>
      <c r="N611" s="17">
        <f>N612</f>
        <v>23688</v>
      </c>
    </row>
    <row r="612" spans="1:14" s="23" customFormat="1" ht="37.5">
      <c r="A612" s="19" t="s">
        <v>498</v>
      </c>
      <c r="B612" s="19" t="s">
        <v>499</v>
      </c>
      <c r="C612" s="19" t="s">
        <v>148</v>
      </c>
      <c r="D612" s="19" t="s">
        <v>149</v>
      </c>
      <c r="E612" s="19" t="s">
        <v>150</v>
      </c>
      <c r="F612" s="19" t="s">
        <v>149</v>
      </c>
      <c r="G612" s="20" t="s">
        <v>499</v>
      </c>
      <c r="H612" s="21" t="s">
        <v>742</v>
      </c>
      <c r="I612" s="21" t="s">
        <v>165</v>
      </c>
      <c r="J612" s="21" t="s">
        <v>152</v>
      </c>
      <c r="K612" s="21" t="s">
        <v>152</v>
      </c>
      <c r="L612" s="22">
        <f>L613</f>
        <v>2242</v>
      </c>
      <c r="M612" s="22">
        <f>M613</f>
        <v>27541</v>
      </c>
      <c r="N612" s="22">
        <f>N613</f>
        <v>23688</v>
      </c>
    </row>
    <row r="613" spans="1:14" ht="18.75">
      <c r="A613" s="24" t="s">
        <v>498</v>
      </c>
      <c r="B613" s="24" t="s">
        <v>499</v>
      </c>
      <c r="C613" s="24" t="s">
        <v>500</v>
      </c>
      <c r="D613" s="24" t="s">
        <v>501</v>
      </c>
      <c r="E613" s="24" t="s">
        <v>150</v>
      </c>
      <c r="F613" s="24" t="s">
        <v>149</v>
      </c>
      <c r="G613" s="25" t="s">
        <v>501</v>
      </c>
      <c r="H613" s="26" t="s">
        <v>742</v>
      </c>
      <c r="I613" s="26" t="s">
        <v>165</v>
      </c>
      <c r="J613" s="26" t="s">
        <v>745</v>
      </c>
      <c r="K613" s="26" t="s">
        <v>152</v>
      </c>
      <c r="L613" s="27">
        <f>L614</f>
        <v>2242</v>
      </c>
      <c r="M613" s="27">
        <f>M614+M616</f>
        <v>27541</v>
      </c>
      <c r="N613" s="27">
        <f>N614+N616</f>
        <v>23688</v>
      </c>
    </row>
    <row r="614" spans="1:14" ht="37.5">
      <c r="A614" s="24" t="s">
        <v>498</v>
      </c>
      <c r="B614" s="24" t="s">
        <v>499</v>
      </c>
      <c r="C614" s="24" t="s">
        <v>502</v>
      </c>
      <c r="D614" s="24" t="s">
        <v>501</v>
      </c>
      <c r="E614" s="24" t="s">
        <v>150</v>
      </c>
      <c r="F614" s="24" t="s">
        <v>149</v>
      </c>
      <c r="G614" s="25" t="s">
        <v>612</v>
      </c>
      <c r="H614" s="26" t="s">
        <v>742</v>
      </c>
      <c r="I614" s="26" t="s">
        <v>165</v>
      </c>
      <c r="J614" s="26" t="s">
        <v>745</v>
      </c>
      <c r="K614" s="26" t="s">
        <v>152</v>
      </c>
      <c r="L614" s="27">
        <f>L615</f>
        <v>2242</v>
      </c>
      <c r="M614" s="27">
        <f>M615</f>
        <v>2242</v>
      </c>
      <c r="N614" s="27">
        <f>N615</f>
        <v>2242</v>
      </c>
    </row>
    <row r="615" spans="7:14" ht="18.75">
      <c r="G615" s="25" t="s">
        <v>526</v>
      </c>
      <c r="H615" s="26" t="s">
        <v>742</v>
      </c>
      <c r="I615" s="26" t="s">
        <v>165</v>
      </c>
      <c r="J615" s="26" t="s">
        <v>745</v>
      </c>
      <c r="K615" s="26" t="s">
        <v>611</v>
      </c>
      <c r="L615" s="27">
        <v>2242</v>
      </c>
      <c r="M615" s="27">
        <v>2242</v>
      </c>
      <c r="N615" s="27">
        <v>2242</v>
      </c>
    </row>
    <row r="616" spans="1:14" ht="18.75">
      <c r="A616" s="24" t="s">
        <v>498</v>
      </c>
      <c r="B616" s="24" t="s">
        <v>499</v>
      </c>
      <c r="C616" s="24" t="s">
        <v>500</v>
      </c>
      <c r="D616" s="24" t="s">
        <v>501</v>
      </c>
      <c r="E616" s="24" t="s">
        <v>150</v>
      </c>
      <c r="F616" s="24" t="s">
        <v>149</v>
      </c>
      <c r="G616" s="25" t="s">
        <v>501</v>
      </c>
      <c r="H616" s="26" t="s">
        <v>742</v>
      </c>
      <c r="I616" s="26" t="s">
        <v>151</v>
      </c>
      <c r="J616" s="26" t="s">
        <v>500</v>
      </c>
      <c r="K616" s="26" t="s">
        <v>152</v>
      </c>
      <c r="L616" s="27">
        <f aca="true" t="shared" si="51" ref="L616:N617">L617</f>
        <v>84383.7</v>
      </c>
      <c r="M616" s="27">
        <f t="shared" si="51"/>
        <v>25299</v>
      </c>
      <c r="N616" s="27">
        <f t="shared" si="51"/>
        <v>21446</v>
      </c>
    </row>
    <row r="617" spans="1:14" ht="37.5">
      <c r="A617" s="24" t="s">
        <v>498</v>
      </c>
      <c r="B617" s="24" t="s">
        <v>499</v>
      </c>
      <c r="C617" s="24" t="s">
        <v>502</v>
      </c>
      <c r="D617" s="24" t="s">
        <v>501</v>
      </c>
      <c r="E617" s="24" t="s">
        <v>150</v>
      </c>
      <c r="F617" s="24" t="s">
        <v>149</v>
      </c>
      <c r="G617" s="25" t="s">
        <v>613</v>
      </c>
      <c r="H617" s="26" t="s">
        <v>742</v>
      </c>
      <c r="I617" s="26" t="s">
        <v>151</v>
      </c>
      <c r="J617" s="26" t="s">
        <v>614</v>
      </c>
      <c r="K617" s="26" t="s">
        <v>152</v>
      </c>
      <c r="L617" s="27">
        <f t="shared" si="51"/>
        <v>84383.7</v>
      </c>
      <c r="M617" s="27">
        <f t="shared" si="51"/>
        <v>25299</v>
      </c>
      <c r="N617" s="27">
        <f t="shared" si="51"/>
        <v>21446</v>
      </c>
    </row>
    <row r="618" spans="7:14" ht="18.75">
      <c r="G618" s="25" t="s">
        <v>526</v>
      </c>
      <c r="H618" s="26" t="s">
        <v>742</v>
      </c>
      <c r="I618" s="26" t="s">
        <v>151</v>
      </c>
      <c r="J618" s="26" t="s">
        <v>614</v>
      </c>
      <c r="K618" s="26" t="s">
        <v>611</v>
      </c>
      <c r="L618" s="27">
        <v>84383.7</v>
      </c>
      <c r="M618" s="27">
        <v>25299</v>
      </c>
      <c r="N618" s="27">
        <v>21446</v>
      </c>
    </row>
    <row r="619" spans="1:14" s="18" customFormat="1" ht="18.75">
      <c r="A619" s="14" t="s">
        <v>108</v>
      </c>
      <c r="B619" s="14" t="s">
        <v>265</v>
      </c>
      <c r="C619" s="14" t="s">
        <v>148</v>
      </c>
      <c r="D619" s="14" t="s">
        <v>149</v>
      </c>
      <c r="E619" s="14" t="s">
        <v>150</v>
      </c>
      <c r="F619" s="14" t="s">
        <v>149</v>
      </c>
      <c r="G619" s="15" t="s">
        <v>265</v>
      </c>
      <c r="H619" s="16" t="s">
        <v>109</v>
      </c>
      <c r="I619" s="16" t="s">
        <v>152</v>
      </c>
      <c r="J619" s="16" t="s">
        <v>152</v>
      </c>
      <c r="K619" s="16" t="s">
        <v>152</v>
      </c>
      <c r="L619" s="17"/>
      <c r="M619" s="17">
        <f aca="true" t="shared" si="52" ref="M619:N621">M620</f>
        <v>30330</v>
      </c>
      <c r="N619" s="17">
        <f t="shared" si="52"/>
        <v>60821</v>
      </c>
    </row>
    <row r="620" spans="1:14" s="23" customFormat="1" ht="18.75">
      <c r="A620" s="19" t="s">
        <v>110</v>
      </c>
      <c r="B620" s="19" t="s">
        <v>265</v>
      </c>
      <c r="C620" s="19" t="s">
        <v>148</v>
      </c>
      <c r="D620" s="19" t="s">
        <v>149</v>
      </c>
      <c r="E620" s="19" t="s">
        <v>150</v>
      </c>
      <c r="F620" s="19" t="s">
        <v>149</v>
      </c>
      <c r="G620" s="20" t="s">
        <v>265</v>
      </c>
      <c r="H620" s="21" t="s">
        <v>109</v>
      </c>
      <c r="I620" s="21" t="s">
        <v>109</v>
      </c>
      <c r="J620" s="21" t="s">
        <v>152</v>
      </c>
      <c r="K620" s="21" t="s">
        <v>152</v>
      </c>
      <c r="L620" s="22"/>
      <c r="M620" s="22">
        <f t="shared" si="52"/>
        <v>30330</v>
      </c>
      <c r="N620" s="22">
        <f t="shared" si="52"/>
        <v>60821</v>
      </c>
    </row>
    <row r="621" spans="1:14" ht="18.75">
      <c r="A621" s="24" t="s">
        <v>110</v>
      </c>
      <c r="B621" s="24" t="s">
        <v>265</v>
      </c>
      <c r="C621" s="24" t="s">
        <v>264</v>
      </c>
      <c r="D621" s="24" t="s">
        <v>265</v>
      </c>
      <c r="E621" s="24" t="s">
        <v>150</v>
      </c>
      <c r="F621" s="24" t="s">
        <v>149</v>
      </c>
      <c r="G621" s="25" t="s">
        <v>265</v>
      </c>
      <c r="H621" s="26" t="s">
        <v>109</v>
      </c>
      <c r="I621" s="26" t="s">
        <v>109</v>
      </c>
      <c r="J621" s="26" t="s">
        <v>264</v>
      </c>
      <c r="K621" s="26" t="s">
        <v>152</v>
      </c>
      <c r="L621" s="27"/>
      <c r="M621" s="27">
        <f t="shared" si="52"/>
        <v>30330</v>
      </c>
      <c r="N621" s="27">
        <f t="shared" si="52"/>
        <v>60821</v>
      </c>
    </row>
    <row r="622" spans="1:14" ht="18.75">
      <c r="A622" s="24" t="s">
        <v>110</v>
      </c>
      <c r="B622" s="24" t="s">
        <v>265</v>
      </c>
      <c r="C622" s="24" t="s">
        <v>264</v>
      </c>
      <c r="D622" s="24" t="s">
        <v>265</v>
      </c>
      <c r="E622" s="24" t="s">
        <v>111</v>
      </c>
      <c r="F622" s="24" t="s">
        <v>265</v>
      </c>
      <c r="G622" s="25" t="s">
        <v>265</v>
      </c>
      <c r="H622" s="26" t="s">
        <v>109</v>
      </c>
      <c r="I622" s="26" t="s">
        <v>109</v>
      </c>
      <c r="J622" s="26" t="s">
        <v>264</v>
      </c>
      <c r="K622" s="26" t="s">
        <v>111</v>
      </c>
      <c r="L622" s="27"/>
      <c r="M622" s="27">
        <v>30330</v>
      </c>
      <c r="N622" s="27">
        <v>60821</v>
      </c>
    </row>
    <row r="623" spans="1:14" s="18" customFormat="1" ht="18.75">
      <c r="A623" s="14" t="s">
        <v>127</v>
      </c>
      <c r="B623" s="14" t="s">
        <v>128</v>
      </c>
      <c r="C623" s="14" t="s">
        <v>148</v>
      </c>
      <c r="D623" s="14" t="s">
        <v>149</v>
      </c>
      <c r="E623" s="14" t="s">
        <v>150</v>
      </c>
      <c r="F623" s="14" t="s">
        <v>149</v>
      </c>
      <c r="G623" s="15" t="s">
        <v>129</v>
      </c>
      <c r="H623" s="16" t="s">
        <v>152</v>
      </c>
      <c r="I623" s="16" t="s">
        <v>152</v>
      </c>
      <c r="J623" s="16" t="s">
        <v>152</v>
      </c>
      <c r="K623" s="16" t="s">
        <v>152</v>
      </c>
      <c r="L623" s="44">
        <f>L17+L76+L98+L134+L211+L314+L354+L421+L611+L619+L71+L579+L607+L601</f>
        <v>1826818.1999999997</v>
      </c>
      <c r="M623" s="44">
        <f>M17+M76+M98+M134+M211+M314+M354+M421+M611+M619+M71+M579+M607+M601</f>
        <v>1204640.0999999999</v>
      </c>
      <c r="N623" s="44">
        <f>N17+N76+N98+N134+N211+N314+N354+N421+N611+N619+N71+N579+N607+N601</f>
        <v>1216427.2</v>
      </c>
    </row>
    <row r="626" ht="18.75">
      <c r="L626" s="48"/>
    </row>
  </sheetData>
  <sheetProtection formatColumns="0"/>
  <mergeCells count="16">
    <mergeCell ref="J2:N2"/>
    <mergeCell ref="J3:N3"/>
    <mergeCell ref="J4:N4"/>
    <mergeCell ref="J5:N5"/>
    <mergeCell ref="A9:E9"/>
    <mergeCell ref="A6:E6"/>
    <mergeCell ref="A7:E7"/>
    <mergeCell ref="A8:E8"/>
    <mergeCell ref="J6:N6"/>
    <mergeCell ref="J7:N7"/>
    <mergeCell ref="G13:N13"/>
    <mergeCell ref="M15:N15"/>
    <mergeCell ref="J8:N8"/>
    <mergeCell ref="J9:N9"/>
    <mergeCell ref="G11:N11"/>
    <mergeCell ref="G12:N12"/>
  </mergeCells>
  <printOptions/>
  <pageMargins left="0.5905511811023623" right="0.1968503937007874" top="0.5905511811023623" bottom="0.3937007874015748" header="0.31496062992125984" footer="0.31496062992125984"/>
  <pageSetup firstPageNumber="81" useFirstPageNumber="1"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Ларина</cp:lastModifiedBy>
  <cp:lastPrinted>2010-12-20T07:49:37Z</cp:lastPrinted>
  <dcterms:created xsi:type="dcterms:W3CDTF">2007-11-02T05:53:53Z</dcterms:created>
  <dcterms:modified xsi:type="dcterms:W3CDTF">2011-03-24T05:10:10Z</dcterms:modified>
  <cp:category/>
  <cp:version/>
  <cp:contentType/>
  <cp:contentStatus/>
</cp:coreProperties>
</file>