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>
    <definedName name="_xlnm.Print_Area" localSheetId="0">'Лист1'!$A$1:$E$160</definedName>
  </definedNames>
  <calcPr fullCalcOnLoad="1"/>
</workbook>
</file>

<file path=xl/sharedStrings.xml><?xml version="1.0" encoding="utf-8"?>
<sst xmlns="http://schemas.openxmlformats.org/spreadsheetml/2006/main" count="296" uniqueCount="292">
  <si>
    <t>Код</t>
  </si>
  <si>
    <t>Наименование кода поступлений в бюджет, группы, подгруппы, статьи, подстатьи, элемента, программы (подпрограммы), кода экономической классификации доходов</t>
  </si>
  <si>
    <t xml:space="preserve">1 00 00000 00 0000 000 </t>
  </si>
  <si>
    <t>НАЛОГОВЫЕ И НЕНАЛОГОВЫЕ Д О Х О Д 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</si>
  <si>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</si>
  <si>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</si>
  <si>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</si>
  <si>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</si>
  <si>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</si>
  <si>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</si>
  <si>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облагаемых по налоговой ставке, установленной пунктом 1 статьи 224  Налогового кодекса Российской Федерации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</si>
  <si>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</si>
  <si>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</si>
  <si>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1 01 02022 01 0000 110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</si>
  <si>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</si>
  <si>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</si>
  <si>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</si>
  <si>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</si>
  <si>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</si>
  <si>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</si>
  <si>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</si>
  <si>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</si>
  <si>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</si>
  <si>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</si>
  <si>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</si>
  <si>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</si>
  <si>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</si>
  <si>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</si>
  <si>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1 08 07140 01 0000 110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</si>
  <si>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</si>
  <si>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</si>
  <si>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</si>
  <si>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1 11 05010 10 0000 120</t>
  </si>
  <si>
    <t>1 11 05030 00 0000 120</t>
  </si>
  <si>
    <t>1 11 05035 05 0000 120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</si>
  <si>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</si>
  <si>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</si>
  <si>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</si>
  <si>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</si>
  <si>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</si>
  <si>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</si>
  <si>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</si>
  <si>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</si>
  <si>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</si>
  <si>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1 14 02000 00 0000 000</t>
  </si>
  <si>
    <t>1 14 02030 05 0000 410</t>
  </si>
  <si>
    <t>1 14 02033 05 0000 410</t>
  </si>
  <si>
    <t>1 16 00000 00 0000 000</t>
  </si>
  <si>
    <t>ШТРАФЫ,  САНКЦИИ,  ВОЗМЕЩЕНИЕ 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</si>
  <si>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</si>
  <si>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</si>
  <si>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</si>
  <si>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</si>
  <si>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</si>
  <si>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</si>
  <si>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</si>
  <si>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 спиртосодержащей и табачной продукции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</si>
  <si>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</si>
  <si>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</si>
  <si>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</si>
  <si>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</si>
  <si>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</si>
  <si>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</si>
  <si>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</si>
  <si>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</si>
  <si>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</si>
  <si>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</si>
  <si>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</si>
  <si>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</si>
  <si>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</si>
  <si>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1 16 90000 00 0000 140</t>
  </si>
  <si>
    <t>Прочие поступления от денежных взысканий (штрафов) и иных сумм в возмещение ущерба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</si>
  <si>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</si>
  <si>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</si>
  <si>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</si>
  <si>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</si>
  <si>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</si>
  <si>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</si>
  <si>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</si>
  <si>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</si>
  <si>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</si>
  <si>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2 02 01001 05 0000 151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</si>
  <si>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</si>
  <si>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</si>
  <si>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2 02 02077 00 0000 151</t>
  </si>
  <si>
    <t>2 02 02077 05 0000 151</t>
  </si>
  <si>
    <t>2 02 02078 00 0000 151</t>
  </si>
  <si>
    <t>Субсидии бюджетам на бюджетные инвестиции для модернизации объектов коммунальной инфраструктуры</t>
  </si>
  <si>
    <t>2 02 02078 05 0000 151</t>
  </si>
  <si>
    <t>Субсидии бюджетам муниципальных районов  на бюджетные инвестиции для модернизации объектов коммунальной инфраструктуры</t>
  </si>
  <si>
    <t>2 02 02999 00 0000 151</t>
  </si>
  <si>
    <t>Прочие субсидии</t>
  </si>
  <si>
    <t>2 02 02999 05 0000 151</t>
  </si>
  <si>
    <t>Прочие субсидии бюджетам муниципальных районов</t>
  </si>
  <si>
    <t>2 02 03000 00 0000 151</t>
  </si>
  <si>
    <t>Субвенции бюджетам субъектов Российской Федерации и муниципальных образований</t>
  </si>
  <si>
    <t>2 02 03001 05 0000 151</t>
  </si>
  <si>
    <t>Субвенции бюджетам муниципальных районов  на оплату жилищно-коммунальных услуг отдельным категориям граждан</t>
  </si>
  <si>
    <t>2 02 03004 05 0000 151</t>
  </si>
  <si>
    <t>Субвенции бюджетам муниципальных районов на обеспечение мер социальной поддержки для лиц, награжденных знаком «Почетный донор СССР», «Почетный донор России»</t>
  </si>
  <si>
    <t>2 02 03008 05 0000 151</t>
  </si>
  <si>
    <t>Субвенции бюджетам  муниципальных районов на обеспечение мер социальной поддержки ветеранов труда и тружеников тыла</t>
  </si>
  <si>
    <t>2 02 03009 05 0000 151</t>
  </si>
  <si>
    <t>Субвенции бюджетам муниципальных районов на выплату ежемесячного   пособия на ребенка</t>
  </si>
  <si>
    <t>2 02 03010 05 0000 151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</si>
  <si>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</si>
  <si>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2 02 03013 05 0000 151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</si>
  <si>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</si>
  <si>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2 02 03015 05 0000 151</t>
  </si>
  <si>
    <t>Субвенции бюджетам муниципальных районов на осуществление первичного воинского учета на территориях, где  отсутствуют военные комиссариаты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</si>
  <si>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</si>
  <si>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</si>
  <si>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</si>
  <si>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</si>
  <si>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</si>
  <si>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</si>
  <si>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</si>
  <si>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</si>
  <si>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</si>
  <si>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</si>
  <si>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2 0203027 05 0000 151</t>
  </si>
  <si>
    <t xml:space="preserve">2 02 04000 00 0000 151  </t>
  </si>
  <si>
    <t>Иные межбюджетные трансферты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</si>
  <si>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</si>
  <si>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</si>
  <si>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 ДОХОДОВ:</t>
  </si>
  <si>
    <t xml:space="preserve">2 02 02024 00 0000 151 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</si>
  <si>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</si>
  <si>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2 02 02089 00 0000 151</t>
  </si>
  <si>
    <t>Субсидии бюджетам муниципальных районов  на обеспечение мероприятий по капитальному ремонту многоквартирных домов за счет средств бюджетов</t>
  </si>
  <si>
    <t>2 02 02089 05 0001 151</t>
  </si>
  <si>
    <t>2 02 02089 05 0002 151</t>
  </si>
  <si>
    <t>1 09 01000 00 0000 110</t>
  </si>
  <si>
    <t>Налог на прибыль организаций, зачислявшийся до 1 января 2005 года в местные бюджеты</t>
  </si>
  <si>
    <t>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</si>
  <si>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</si>
  <si>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Платежи за пользование природными ресурсами</t>
  </si>
  <si>
    <t>1 09 03000 00 0000 110</t>
  </si>
  <si>
    <t>1 09 03010 00 0000 110</t>
  </si>
  <si>
    <t>Платежи за проведение поисковых и разведочных работ</t>
  </si>
  <si>
    <t>1 09 04000 00 0000 110</t>
  </si>
  <si>
    <t xml:space="preserve">Налоги на имущество </t>
  </si>
  <si>
    <t>1 09 04010 02 0000 110</t>
  </si>
  <si>
    <t>Налоги на имущество предприятий</t>
  </si>
  <si>
    <t>Прочие налоги и сборы (по отмененным местным налогам и сборам)</t>
  </si>
  <si>
    <t>1 09 07050 05 0000 110</t>
  </si>
  <si>
    <t>1 11 03000 00 0000 120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</si>
  <si>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</si>
  <si>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</si>
  <si>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1 11 03050 05 0000 120</t>
  </si>
  <si>
    <t>1 09 03010 05 0000 110</t>
  </si>
  <si>
    <t>114 02032 05 0000 410</t>
  </si>
  <si>
    <t>1 16 25010 01 0000 140</t>
  </si>
  <si>
    <t>Денежные взыскания (штрафы) за нарушение законодательства о недрах</t>
  </si>
  <si>
    <t>2 0203029 05 0000 151</t>
  </si>
  <si>
    <t>Субвенция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ощеобразовательную программу дошкольного образования</t>
  </si>
  <si>
    <t>БЕЗВОЗМЕЗДНЫЕ ПОСТУПЛЕНИЯ ОТ  ГОСУДАРСТВЕННЫХ (МУНИЦИПАЛЬНЫХ) ОРГАНИЗАЦИЙ</t>
  </si>
  <si>
    <t>2 03 05000 05 0000 180</t>
  </si>
  <si>
    <t>2 03 00000 00 0000 180</t>
  </si>
  <si>
    <t>Безвозмездные поступления от государственных организаций в бюджеты муниципальных районов</t>
  </si>
  <si>
    <t>2 07 00000 00 0000 180</t>
  </si>
  <si>
    <t>ПРОЧИЕ БЕЗВОЗМЕЗДНЫЕ ПОСТУПЛЕНИЯ</t>
  </si>
  <si>
    <t>2 07 05000 05 0000 180</t>
  </si>
  <si>
    <t>Прочие безвозмездные поступления в бюджеты муниципальных районов</t>
  </si>
  <si>
    <t>1 11 07015 05 0000 120</t>
  </si>
  <si>
    <t>1 11 07000 00 0000 120</t>
  </si>
  <si>
    <t>Налог на доходы физических лиц с доходов, полученных физическими лицами, являющиеся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</si>
  <si>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</si>
  <si>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</si>
  <si>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</si>
  <si>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 xml:space="preserve">2 02 02008 00 0000 151 </t>
  </si>
  <si>
    <t>Субсидии бюджетам на обеспечение жильем молодых семей</t>
  </si>
  <si>
    <t>Субсидии бюджетам муниципальных районов на обеспечение жильем молодых семей</t>
  </si>
  <si>
    <t>2 02 02088 05 0000 151</t>
  </si>
  <si>
    <t>2 02 02088 00 0000 151</t>
  </si>
  <si>
    <t>Субсидии бюджетам муниципальных образований 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</si>
  <si>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2 02 02088 05 0001 151</t>
  </si>
  <si>
    <t>Субсидии бюджетам муниципальных районов на обеспечение мероприятий по капитальному ремонту многоквартирных домов  за счет средств, поступивших от государственной корпорации Фонд содействия реформированию жилищно-коммунального хозяйства</t>
  </si>
  <si>
    <t>2 02 02088 05 0002 151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</si>
  <si>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</si>
  <si>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1 14 06000 00 0000 430 </t>
  </si>
  <si>
    <t xml:space="preserve">1 14 06010 00 0000 430 </t>
  </si>
  <si>
    <t xml:space="preserve">1 14 06014 10 0000 430 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</si>
  <si>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</si>
  <si>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</si>
  <si>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 xml:space="preserve">Единый сельскохозяйственный  налог </t>
  </si>
  <si>
    <t>1 09 03020 00 0000 000</t>
  </si>
  <si>
    <t>Платежи за добычу других полезных ископаемых</t>
  </si>
  <si>
    <t>Платежи за добычу полезных ископаемых</t>
  </si>
  <si>
    <t>1 09 03025 01 0000 110</t>
  </si>
  <si>
    <t>1 09 07030 05 0000 110</t>
  </si>
  <si>
    <t xml:space="preserve">2 02 02024 05 0000 151 </t>
  </si>
  <si>
    <t xml:space="preserve">2 02 02008 05 0000 151 </t>
  </si>
  <si>
    <t>Субсидии бюджетам  на государственную поддержку малого  и среднего предпринимательства, включая крестьянские (фермерские) хозяйства</t>
  </si>
  <si>
    <t>Субсидии бюджетам муниципальных районов на государственную поддержку малого и среднего  предпринимательства, включая крестьянские (фермерские) хозяйства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</si>
  <si>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</si>
  <si>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1 05 03000 01 0000 110</t>
  </si>
  <si>
    <t>Платежи за проведение поисковых и разведочных работ, мобилизуемые на территориях муниципальных районов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</si>
  <si>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</si>
  <si>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Прочие местные налоги и сборы, мобилизуемые на территориях муниципальных районов 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</si>
  <si>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</si>
  <si>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</si>
  <si>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</si>
  <si>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1 16 25000 01 0000 140</t>
  </si>
  <si>
    <t>1 16 25074 05 0000 140</t>
  </si>
  <si>
    <t>1 16 25084 05 0000 140</t>
  </si>
  <si>
    <t xml:space="preserve">2 02 02009 00 0000 151 </t>
  </si>
  <si>
    <t xml:space="preserve">2 02 02009 05 0000 151 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</si>
  <si>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</si>
  <si>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</si>
  <si>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2011 год</t>
  </si>
  <si>
    <t xml:space="preserve">к решениюТаштагольского районного </t>
  </si>
  <si>
    <t>Совета  народных депутатов</t>
  </si>
  <si>
    <t>2 0203055 05 0000 151</t>
  </si>
  <si>
    <t>Субвенциии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</si>
  <si>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1 09 07000 00 0000 000</t>
  </si>
  <si>
    <t>1 16 25030 01 0000 140</t>
  </si>
  <si>
    <t>ЗАДОЛЖЕННОСТЬ И ПЕРЕРАСЧЕТЫ ПО ОТМЕНЕННЫМ НАЛОГАМ, СБОРАМ И ИНЫМ ОБЯЗАТЕЛЬНЫМ ПЛАТЕЖАМ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</si>
  <si>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</si>
  <si>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2012 год</t>
  </si>
  <si>
    <t>2 02 03012 05 0000 151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</si>
  <si>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</si>
  <si>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муниципальных районов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</si>
  <si>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2 0203053 05 0000 151</t>
  </si>
  <si>
    <t>2 02 03069 05 0000 151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</si>
  <si>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</si>
  <si>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2 02 03070 05 0000 151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</si>
  <si>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</si>
  <si>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2 02 03999 05 0000 151</t>
  </si>
  <si>
    <t>Прочие субвенции бюджетам муниципальных районов</t>
  </si>
  <si>
    <t>2 02 04025 05 0000 151</t>
  </si>
  <si>
    <t>2 02 04029 05 0000 151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</si>
  <si>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</si>
  <si>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</si>
  <si>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от 02 ноября 2010г.  №-рр</t>
  </si>
  <si>
    <t>Приложение  3</t>
  </si>
  <si>
    <t>2013 год</t>
  </si>
  <si>
    <t>2 02 03007 05 0000 151</t>
  </si>
  <si>
    <t xml:space="preserve">Таштагольского районного Совета </t>
  </si>
  <si>
    <t xml:space="preserve">  народных депутатов</t>
  </si>
  <si>
    <t>Поступление доходов в бюджет Муниципального образования "Таштагольский муниципальный район" на 2011 год</t>
  </si>
  <si>
    <t xml:space="preserve">  на 2011 год и на плановый период 2012 и 2013 годы</t>
  </si>
  <si>
    <t>Дотации на выравнивание бюджетной обеспеченности</t>
  </si>
  <si>
    <t>Дотации  бюджетам  муниципальных районов на выравнивание бюджетной обеспеченности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</si>
  <si>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</si>
  <si>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</si>
  <si>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реализации  имущества, находящегося в оперативном управлении учреждений, находящихся в ведении органов управления  муниципальных районов (за исключением имущества муниципальных бюджетных и автономных учреждений),  в части реализации основных средств по указанному имуществу</t>
  </si>
  <si>
    <t>Доходы от реализации иного имущества, находящегося в собственности 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</si>
  <si>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1 01 02070 01 0000 110</t>
  </si>
  <si>
    <t xml:space="preserve"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</t>
  </si>
  <si>
    <t>1 05 01040 00 0000 110</t>
  </si>
  <si>
    <t>Налог, взимаемый в виде стоимости патента в связи с применением упрощенной системы налогообложения</t>
  </si>
  <si>
    <t>1 05 01041 02 0000 110</t>
  </si>
  <si>
    <t>1 05 01042 02 0000 110</t>
  </si>
  <si>
    <t>Налог, взимаемый в виде стоимости патента в связи с применением упрощенной системы налогообложения (за налоговый период, истекшие до 1 января 2011 года)</t>
  </si>
  <si>
    <t>1 05 02000 00 0000 110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</si>
  <si>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</si>
  <si>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</si>
  <si>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</si>
  <si>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</si>
  <si>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1 09 00000 00 0000 000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</si>
  <si>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</si>
  <si>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</si>
  <si>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</si>
  <si>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</si>
  <si>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бюджетных и автономных учреждений)</t>
  </si>
  <si>
    <t>Платежи от государственных и муниципальных унитарных предприятий</t>
  </si>
  <si>
    <t>ДОХОДЫ ОТ ОКАЗАНИЯ ПЛАТНЫХ УСЛУГИ И КОМПЕНСАЦИИ ЗАТРАТ  ГОСУДАРСТВА</t>
  </si>
  <si>
    <t>1 13 03050 05 0000 130</t>
  </si>
  <si>
    <t>1 13 03000 00 0000 130</t>
  </si>
  <si>
    <t>1 05 01000 00 0000 110</t>
  </si>
  <si>
    <t>Налог, взимаемый в связи с применением упрощенной системы налогообложения</t>
  </si>
  <si>
    <t>Доходы от реализации имущества, находящегося в 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</si>
  <si>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</si>
  <si>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</si>
  <si>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</si>
  <si>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</si>
  <si>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Денежные взыскания (штрафы) за нарушение законодательства о налогах и сборах, предусмотренные статьями 116, 118, 119.1. ,пунктами 1 и 2 статьи 120, статьями 125,126, 128, 129, 129.1, 132, 133, 134,135,135.1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</si>
  <si>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     </t>
  </si>
  <si>
    <t xml:space="preserve">Денежные взыскания (штрафы) за нарушение законодательства об охране и использовании животного мира </t>
  </si>
  <si>
    <t xml:space="preserve">Субсидии бюджетам муниципальных районов 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Фонда содействия реформированию жилищно-коммунального хозяйства </t>
  </si>
  <si>
    <t>2 02 02089 05 0000 151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</si>
  <si>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</si>
  <si>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</si>
  <si>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</si>
  <si>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</si>
  <si>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</si>
  <si>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</si>
  <si>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Приложение № 5 к решению</t>
  </si>
  <si>
    <t>Приложение № 6 к решению</t>
  </si>
  <si>
    <t>от  28 декабря 2010 г. №208-рр</t>
  </si>
  <si>
    <t>от   08    февраля 2011 г. №-___рр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</si>
</sst>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justify" vertical="top" wrapText="1" readingOrder="1"/>
      <protection locked="0"/>
    </xf>
    <xf numFmtId="0" fontId="2" fillId="0" borderId="0" xfId="0" applyFont="1" applyBorder="1" applyAlignment="1" applyProtection="1">
      <alignment horizontal="justify" vertical="top" wrapText="1" readingOrder="1"/>
      <protection locked="0"/>
    </xf>
    <xf numFmtId="0" fontId="2" fillId="0" borderId="1" xfId="0" applyFont="1" applyBorder="1" applyAlignment="1" applyProtection="1">
      <alignment horizontal="justify" vertical="top" wrapText="1" readingOrder="1"/>
      <protection locked="0"/>
    </xf>
    <xf numFmtId="0" fontId="1" fillId="0" borderId="1" xfId="0" applyFont="1" applyBorder="1" applyAlignment="1" applyProtection="1">
      <alignment horizontal="justify" vertical="top" wrapText="1" readingOrder="1"/>
      <protection locked="0"/>
    </xf>
    <xf numFmtId="0" fontId="1" fillId="0" borderId="1" xfId="0" applyFont="1" applyBorder="1" applyAlignment="1" applyProtection="1">
      <alignment horizontal="justify" vertical="justify" wrapText="1" readingOrder="1"/>
      <protection locked="0"/>
    </xf>
    <xf numFmtId="0" fontId="1" fillId="0" borderId="2" xfId="0" applyFont="1" applyBorder="1" applyAlignment="1" applyProtection="1">
      <alignment horizontal="justify" vertical="top" wrapText="1" readingOrder="1"/>
      <protection locked="0"/>
    </xf>
    <xf numFmtId="0" fontId="1" fillId="0" borderId="0" xfId="0" applyFont="1" applyAlignment="1" applyProtection="1">
      <alignment horizontal="justify" wrapText="1"/>
      <protection locked="0"/>
    </xf>
    <xf numFmtId="0" fontId="2" fillId="0" borderId="0" xfId="0" applyFont="1" applyBorder="1" applyAlignment="1" applyProtection="1">
      <alignment horizontal="right" vertical="top" wrapText="1" readingOrder="1"/>
      <protection locked="0"/>
    </xf>
    <xf numFmtId="0" fontId="1" fillId="0" borderId="3" xfId="0" applyFont="1" applyBorder="1" applyAlignment="1" applyProtection="1">
      <alignment horizontal="justify" vertical="top" wrapText="1" readingOrder="1"/>
      <protection locked="0"/>
    </xf>
    <xf numFmtId="0" fontId="2" fillId="0" borderId="4" xfId="0" applyFont="1" applyBorder="1" applyAlignment="1" applyProtection="1">
      <alignment horizontal="justify" vertical="top" wrapText="1" readingOrder="1"/>
      <protection locked="0"/>
    </xf>
    <xf numFmtId="0" fontId="1" fillId="0" borderId="4" xfId="0" applyFont="1" applyBorder="1" applyAlignment="1" applyProtection="1">
      <alignment horizontal="justify" vertical="top" wrapText="1" readingOrder="1"/>
      <protection locked="0"/>
    </xf>
    <xf numFmtId="0" fontId="1" fillId="0" borderId="4" xfId="0" applyNumberFormat="1" applyFont="1" applyBorder="1" applyAlignment="1" applyProtection="1">
      <alignment horizontal="justify" vertical="top" wrapText="1" readingOrder="1"/>
      <protection locked="0"/>
    </xf>
    <xf numFmtId="0" fontId="2" fillId="0" borderId="1" xfId="0" applyFont="1" applyBorder="1" applyAlignment="1" applyProtection="1">
      <alignment horizontal="center" vertical="top" wrapText="1" readingOrder="1"/>
      <protection locked="0"/>
    </xf>
    <xf numFmtId="0" fontId="2" fillId="0" borderId="1" xfId="0" applyFont="1" applyBorder="1" applyAlignment="1" applyProtection="1">
      <alignment horizontal="right" vertical="top" wrapText="1" readingOrder="1"/>
      <protection/>
    </xf>
    <xf numFmtId="0" fontId="1" fillId="0" borderId="1" xfId="0" applyFont="1" applyBorder="1" applyAlignment="1" applyProtection="1">
      <alignment horizontal="right" vertical="top" wrapText="1" readingOrder="1"/>
      <protection/>
    </xf>
    <xf numFmtId="0" fontId="1" fillId="0" borderId="1" xfId="0" applyFont="1" applyBorder="1" applyAlignment="1" applyProtection="1">
      <alignment horizontal="right" vertical="top" wrapText="1" readingOrder="1"/>
      <protection locked="0"/>
    </xf>
    <xf numFmtId="0" fontId="1" fillId="0" borderId="1" xfId="0" applyFont="1" applyBorder="1" applyAlignment="1" applyProtection="1">
      <alignment horizontal="right" vertical="justify" wrapText="1" readingOrder="1"/>
      <protection locked="0"/>
    </xf>
    <xf numFmtId="0" fontId="1" fillId="0" borderId="1" xfId="0" applyFont="1" applyBorder="1" applyAlignment="1" applyProtection="1">
      <alignment horizontal="center" vertical="top" wrapText="1" readingOrder="1"/>
      <protection locked="0"/>
    </xf>
    <xf numFmtId="0" fontId="1" fillId="0" borderId="5" xfId="0" applyFont="1" applyBorder="1" applyAlignment="1" applyProtection="1">
      <alignment horizontal="justify" vertical="top" wrapText="1" readingOrder="1"/>
      <protection locked="0"/>
    </xf>
    <xf numFmtId="0" fontId="1" fillId="0" borderId="5" xfId="0" applyFont="1" applyBorder="1" applyAlignment="1" applyProtection="1">
      <alignment horizontal="right" vertical="top" wrapText="1" readingOrder="1"/>
      <protection locked="0"/>
    </xf>
    <xf numFmtId="0" fontId="1" fillId="0" borderId="1" xfId="0" applyFont="1" applyBorder="1" applyAlignment="1" applyProtection="1">
      <alignment horizontal="justify" wrapText="1"/>
      <protection locked="0"/>
    </xf>
    <xf numFmtId="0" fontId="1" fillId="0" borderId="2" xfId="0" applyFont="1" applyBorder="1" applyAlignment="1" applyProtection="1">
      <alignment horizontal="center" vertical="top" wrapText="1" readingOrder="1"/>
      <protection locked="0"/>
    </xf>
    <xf numFmtId="0" fontId="1" fillId="0" borderId="2" xfId="0" applyFont="1" applyBorder="1" applyAlignment="1" applyProtection="1">
      <alignment horizontal="right" vertical="top" wrapText="1" readingOrder="1"/>
      <protection locked="0"/>
    </xf>
    <xf numFmtId="0" fontId="1" fillId="0" borderId="6" xfId="0" applyFont="1" applyBorder="1" applyAlignment="1" applyProtection="1">
      <alignment horizontal="justify" vertical="top" wrapText="1" readingOrder="1"/>
      <protection locked="0"/>
    </xf>
    <xf numFmtId="0" fontId="1" fillId="0" borderId="7" xfId="0" applyFont="1" applyBorder="1" applyAlignment="1" applyProtection="1">
      <alignment horizontal="justify" vertical="top" wrapText="1" readingOrder="1"/>
      <protection locked="0"/>
    </xf>
    <xf numFmtId="0" fontId="1" fillId="0" borderId="0" xfId="0" applyFont="1" applyBorder="1" applyAlignment="1" applyProtection="1">
      <alignment horizontal="justify" vertical="justify" wrapText="1" readingOrder="1"/>
      <protection locked="0"/>
    </xf>
    <xf numFmtId="0" fontId="5" fillId="0" borderId="0" xfId="0" applyFont="1" applyAlignment="1" applyProtection="1">
      <alignment wrapText="1" readingOrder="1"/>
      <protection locked="0"/>
    </xf>
    <xf numFmtId="0" fontId="2" fillId="0" borderId="1" xfId="0" applyFont="1" applyBorder="1" applyAlignment="1" applyProtection="1">
      <alignment horizontal="center" vertical="justify" wrapText="1" readingOrder="1"/>
      <protection locked="0"/>
    </xf>
    <xf numFmtId="0" fontId="6" fillId="0" borderId="0" xfId="0" applyFont="1" applyAlignment="1" applyProtection="1">
      <alignment wrapText="1" readingOrder="1"/>
      <protection locked="0"/>
    </xf>
    <xf numFmtId="0" fontId="1" fillId="0" borderId="1" xfId="0" applyFont="1" applyBorder="1" applyAlignment="1">
      <alignment vertical="top" wrapText="1" readingOrder="1"/>
    </xf>
    <xf numFmtId="0" fontId="1" fillId="0" borderId="1" xfId="0" applyFont="1" applyBorder="1" applyAlignment="1">
      <alignment horizontal="justify" vertical="top" wrapText="1" readingOrder="1"/>
    </xf>
    <xf numFmtId="0" fontId="1" fillId="0" borderId="0" xfId="0" applyFont="1" applyAlignment="1">
      <alignment vertical="top" wrapText="1" readingOrder="1"/>
    </xf>
    <xf numFmtId="0" fontId="1" fillId="0" borderId="1" xfId="0" applyFont="1" applyBorder="1" applyAlignment="1">
      <alignment wrapText="1" readingOrder="1"/>
    </xf>
    <xf numFmtId="0" fontId="1" fillId="0" borderId="1" xfId="0" applyFont="1" applyBorder="1" applyAlignment="1" applyProtection="1">
      <alignment horizontal="justify" wrapText="1" readingOrder="1"/>
      <protection locked="0"/>
    </xf>
    <xf numFmtId="0" fontId="1" fillId="0" borderId="2" xfId="0" applyFont="1" applyBorder="1" applyAlignment="1">
      <alignment vertical="top" wrapText="1" readingOrder="1"/>
    </xf>
    <xf numFmtId="0" fontId="2" fillId="0" borderId="1" xfId="0" applyFont="1" applyBorder="1" applyAlignment="1" applyProtection="1">
      <alignment horizontal="justify" vertical="justify" wrapText="1" readingOrder="1"/>
      <protection locked="0"/>
    </xf>
    <xf numFmtId="0" fontId="2" fillId="0" borderId="0" xfId="0" applyFont="1" applyBorder="1" applyAlignment="1" applyProtection="1">
      <alignment horizontal="justify" vertical="justify" wrapText="1" readingOrder="1"/>
      <protection locked="0"/>
    </xf>
    <xf numFmtId="168" fontId="2" fillId="0" borderId="1" xfId="0" applyNumberFormat="1" applyFont="1" applyBorder="1" applyAlignment="1" applyProtection="1">
      <alignment horizontal="right" vertical="top" wrapText="1" readingOrder="1"/>
      <protection/>
    </xf>
    <xf numFmtId="0" fontId="1" fillId="0" borderId="8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7" fillId="0" borderId="0" xfId="0" applyNumberFormat="1" applyFont="1" applyAlignment="1" applyProtection="1">
      <alignment horizontal="right" vertical="top" wrapText="1" readingOrder="1"/>
      <protection locked="0"/>
    </xf>
    <xf numFmtId="0" fontId="8" fillId="0" borderId="0" xfId="0" applyFont="1" applyBorder="1" applyAlignment="1" applyProtection="1">
      <alignment horizontal="center" vertical="justify" wrapText="1" readingOrder="1"/>
      <protection locked="0"/>
    </xf>
    <xf numFmtId="0" fontId="1" fillId="0" borderId="0" xfId="0" applyNumberFormat="1" applyFont="1" applyAlignment="1" applyProtection="1">
      <alignment horizontal="right" vertical="top" wrapText="1" readingOrder="1"/>
      <protection locked="0"/>
    </xf>
    <xf numFmtId="0" fontId="2" fillId="0" borderId="0" xfId="0" applyFont="1" applyBorder="1" applyAlignment="1" applyProtection="1">
      <alignment horizontal="center" vertical="justify" wrapText="1" readingOrder="1"/>
      <protection locked="0"/>
    </xf>
    <xf numFmtId="0" fontId="1" fillId="0" borderId="1" xfId="0" applyFont="1" applyBorder="1" applyAlignment="1">
      <alignment horizontal="justify" wrapText="1" readingOrder="1"/>
    </xf>
    <xf numFmtId="0" fontId="1" fillId="0" borderId="8" xfId="0" applyFont="1" applyBorder="1" applyAlignment="1" applyProtection="1">
      <alignment horizontal="right" vertical="top" wrapText="1" readingOrder="1"/>
      <protection locked="0"/>
    </xf>
    <xf numFmtId="0" fontId="1" fillId="0" borderId="2" xfId="0" applyFont="1" applyBorder="1" applyAlignment="1" applyProtection="1">
      <alignment vertical="top" wrapText="1" readingOrder="1"/>
      <protection locked="0"/>
    </xf>
    <xf numFmtId="0" fontId="1" fillId="0" borderId="1" xfId="0" applyFont="1" applyBorder="1" applyAlignment="1">
      <alignment horizontal="justify" vertical="top" wrapText="1"/>
    </xf>
    <xf numFmtId="0" fontId="2" fillId="0" borderId="5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Border="1" applyAlignment="1" applyProtection="1">
      <alignment horizontal="justify" vertical="top" wrapText="1" readingOrder="1"/>
      <protection locked="0"/>
    </xf>
    <xf numFmtId="0" fontId="7" fillId="0" borderId="0" xfId="0" applyNumberFormat="1" applyFont="1" applyAlignment="1" applyProtection="1">
      <alignment horizontal="right" vertical="top" wrapText="1" readingOrder="1"/>
      <protection locked="0"/>
    </xf>
    <xf numFmtId="0" fontId="1" fillId="0" borderId="0" xfId="0" applyNumberFormat="1" applyFont="1" applyAlignment="1" applyProtection="1">
      <alignment horizontal="right" vertical="top" wrapText="1" readingOrder="1"/>
      <protection locked="0"/>
    </xf>
    <xf numFmtId="0" fontId="1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1"/>
  <sheetViews>
    <sheetView tabSelected="1" zoomScale="85" zoomScaleNormal="85" workbookViewId="0" topLeftCell="B6">
      <selection activeCell="C16" sqref="C16"/>
    </sheetView>
  </sheetViews>
  <sheetFormatPr defaultColWidth="9.00390625" defaultRowHeight="12.75"/>
  <cols>
    <col min="1" max="1" width="26.125" style="1" customWidth="1"/>
    <col min="2" max="2" width="128.875" style="26" customWidth="1"/>
    <col min="3" max="3" width="18.25390625" style="1" customWidth="1"/>
    <col min="4" max="4" width="18.625" style="1" customWidth="1"/>
    <col min="5" max="5" width="17.00390625" style="1" customWidth="1"/>
    <col min="6" max="16384" width="9.125" style="27" customWidth="1"/>
  </cols>
  <sheetData>
    <row r="1" spans="3:5" ht="15.75" customHeight="1" hidden="1">
      <c r="C1" s="51" t="s">
        <v>235</v>
      </c>
      <c r="D1" s="51"/>
      <c r="E1" s="51"/>
    </row>
    <row r="2" spans="3:5" ht="15.75" customHeight="1" hidden="1">
      <c r="C2" s="51" t="s">
        <v>211</v>
      </c>
      <c r="D2" s="51"/>
      <c r="E2" s="51"/>
    </row>
    <row r="3" spans="3:5" ht="15.75" customHeight="1" hidden="1">
      <c r="C3" s="51" t="s">
        <v>212</v>
      </c>
      <c r="D3" s="51"/>
      <c r="E3" s="51"/>
    </row>
    <row r="4" spans="3:5" ht="15.75" customHeight="1" hidden="1">
      <c r="C4" s="51" t="s">
        <v>234</v>
      </c>
      <c r="D4" s="51"/>
      <c r="E4" s="51"/>
    </row>
    <row r="5" spans="3:5" ht="15.75" customHeight="1" hidden="1">
      <c r="C5" s="41"/>
      <c r="D5" s="41"/>
      <c r="E5" s="41"/>
    </row>
    <row r="6" spans="3:5" ht="15.75" customHeight="1">
      <c r="C6" s="52" t="s">
        <v>288</v>
      </c>
      <c r="D6" s="52"/>
      <c r="E6" s="52"/>
    </row>
    <row r="7" spans="3:5" ht="15.75" customHeight="1">
      <c r="C7" s="52" t="s">
        <v>238</v>
      </c>
      <c r="D7" s="52"/>
      <c r="E7" s="52"/>
    </row>
    <row r="8" spans="3:5" ht="21.75" customHeight="1">
      <c r="C8" s="52" t="s">
        <v>239</v>
      </c>
      <c r="D8" s="52"/>
      <c r="E8" s="52"/>
    </row>
    <row r="9" spans="3:5" ht="21" customHeight="1">
      <c r="C9" s="52" t="s">
        <v>291</v>
      </c>
      <c r="D9" s="52"/>
      <c r="E9" s="52"/>
    </row>
    <row r="10" spans="3:5" ht="21" customHeight="1">
      <c r="C10" s="52"/>
      <c r="D10" s="52"/>
      <c r="E10" s="52"/>
    </row>
    <row r="11" spans="3:5" ht="21" customHeight="1">
      <c r="C11" s="52" t="s">
        <v>289</v>
      </c>
      <c r="D11" s="52"/>
      <c r="E11" s="52"/>
    </row>
    <row r="12" spans="3:5" ht="21" customHeight="1">
      <c r="C12" s="52" t="s">
        <v>238</v>
      </c>
      <c r="D12" s="52"/>
      <c r="E12" s="52"/>
    </row>
    <row r="13" spans="3:5" ht="19.5" customHeight="1">
      <c r="C13" s="52" t="s">
        <v>239</v>
      </c>
      <c r="D13" s="52"/>
      <c r="E13" s="52"/>
    </row>
    <row r="14" spans="3:5" ht="20.25" customHeight="1">
      <c r="C14" s="53" t="s">
        <v>290</v>
      </c>
      <c r="D14" s="54"/>
      <c r="E14" s="54"/>
    </row>
    <row r="15" spans="1:5" ht="20.25" customHeight="1">
      <c r="A15" s="2"/>
      <c r="B15" s="42"/>
      <c r="C15" s="52"/>
      <c r="D15" s="52"/>
      <c r="E15" s="52"/>
    </row>
    <row r="16" spans="1:5" ht="15.75" customHeight="1">
      <c r="A16" s="2"/>
      <c r="B16" s="42"/>
      <c r="C16" s="43"/>
      <c r="D16" s="43"/>
      <c r="E16" s="43"/>
    </row>
    <row r="17" spans="1:5" ht="20.25" customHeight="1">
      <c r="A17" s="2"/>
      <c r="B17" s="44" t="s">
        <v>240</v>
      </c>
      <c r="C17" s="43"/>
      <c r="D17" s="43"/>
      <c r="E17" s="43"/>
    </row>
    <row r="18" spans="1:5" ht="18.75" customHeight="1">
      <c r="A18" s="2"/>
      <c r="B18" s="44" t="s">
        <v>241</v>
      </c>
      <c r="C18" s="52"/>
      <c r="D18" s="52"/>
      <c r="E18" s="52"/>
    </row>
    <row r="19" spans="1:5" ht="18.75">
      <c r="A19" s="2"/>
      <c r="B19" s="42"/>
      <c r="C19" s="50"/>
      <c r="D19" s="50"/>
      <c r="E19" s="50"/>
    </row>
    <row r="20" spans="1:5" ht="31.5">
      <c r="A20" s="3" t="s">
        <v>0</v>
      </c>
      <c r="B20" s="28" t="s">
        <v>1</v>
      </c>
      <c r="C20" s="49"/>
      <c r="D20" s="49"/>
      <c r="E20" s="49"/>
    </row>
    <row r="21" spans="1:5" ht="15.75">
      <c r="A21" s="3"/>
      <c r="B21" s="10"/>
      <c r="C21" s="13" t="s">
        <v>210</v>
      </c>
      <c r="D21" s="13" t="s">
        <v>219</v>
      </c>
      <c r="E21" s="13" t="s">
        <v>236</v>
      </c>
    </row>
    <row r="22" spans="1:5" ht="18.75" customHeight="1">
      <c r="A22" s="3" t="s">
        <v>2</v>
      </c>
      <c r="B22" s="10" t="s">
        <v>3</v>
      </c>
      <c r="C22" s="14">
        <f>C23+C32+C41+C46+C59+C70+C72+C75+C83</f>
        <v>356464</v>
      </c>
      <c r="D22" s="14">
        <f>D23+D32+D41+D46+D59+D70+D72+D75+D83</f>
        <v>330082</v>
      </c>
      <c r="E22" s="14">
        <f>E23+E32+E41+E46+E59+E70+E72+E75+E83</f>
        <v>342540</v>
      </c>
    </row>
    <row r="23" spans="1:5" s="29" customFormat="1" ht="18.75" customHeight="1">
      <c r="A23" s="3" t="s">
        <v>4</v>
      </c>
      <c r="B23" s="10" t="s">
        <v>5</v>
      </c>
      <c r="C23" s="14">
        <f>C24</f>
        <v>138038</v>
      </c>
      <c r="D23" s="14">
        <f>D24</f>
        <v>148069</v>
      </c>
      <c r="E23" s="14">
        <f>E24</f>
        <v>159397</v>
      </c>
    </row>
    <row r="24" spans="1:5" ht="18.75" customHeight="1">
      <c r="A24" s="4" t="s">
        <v>6</v>
      </c>
      <c r="B24" s="11" t="s">
        <v>7</v>
      </c>
      <c r="C24" s="15">
        <f>C25+C26+C29+C30+C31</f>
        <v>138038</v>
      </c>
      <c r="D24" s="15">
        <f>D25+D26+D29+D30+D31</f>
        <v>148069</v>
      </c>
      <c r="E24" s="15">
        <f>E25+E26+E29+E30+E31</f>
        <v>159397</v>
      </c>
    </row>
    <row r="25" spans="1:5" ht="31.5">
      <c r="A25" s="4" t="s">
        <v>8</v>
      </c>
      <c r="B25" s="11" t="s">
        <v>166</v>
      </c>
      <c r="C25" s="16">
        <v>400</v>
      </c>
      <c r="D25" s="16">
        <v>440</v>
      </c>
      <c r="E25" s="16">
        <v>480</v>
      </c>
    </row>
    <row r="26" spans="1:5" ht="31.5">
      <c r="A26" s="4" t="s">
        <v>9</v>
      </c>
      <c r="B26" s="12" t="s">
        <v>10</v>
      </c>
      <c r="C26" s="15">
        <f>SUM(C27+C28)</f>
        <v>137373</v>
      </c>
      <c r="D26" s="15">
        <f>SUM(D27+D28)</f>
        <v>147339</v>
      </c>
      <c r="E26" s="15">
        <f>SUM(E27+E28)</f>
        <v>158617</v>
      </c>
    </row>
    <row r="27" spans="1:5" ht="63.75" customHeight="1">
      <c r="A27" s="5" t="s">
        <v>11</v>
      </c>
      <c r="B27" s="11" t="s">
        <v>195</v>
      </c>
      <c r="C27" s="17">
        <v>137123</v>
      </c>
      <c r="D27" s="17">
        <v>147059</v>
      </c>
      <c r="E27" s="17">
        <v>158317</v>
      </c>
    </row>
    <row r="28" spans="1:5" ht="47.25">
      <c r="A28" s="5" t="s">
        <v>13</v>
      </c>
      <c r="B28" s="11" t="s">
        <v>12</v>
      </c>
      <c r="C28" s="17">
        <v>250</v>
      </c>
      <c r="D28" s="17">
        <v>280</v>
      </c>
      <c r="E28" s="17">
        <v>300</v>
      </c>
    </row>
    <row r="29" spans="1:5" ht="31.5">
      <c r="A29" s="4" t="s">
        <v>14</v>
      </c>
      <c r="B29" s="11" t="s">
        <v>15</v>
      </c>
      <c r="C29" s="16">
        <v>220</v>
      </c>
      <c r="D29" s="16">
        <v>240</v>
      </c>
      <c r="E29" s="16">
        <v>250</v>
      </c>
    </row>
    <row r="30" spans="1:5" ht="47.25">
      <c r="A30" s="4" t="s">
        <v>16</v>
      </c>
      <c r="B30" s="11" t="s">
        <v>167</v>
      </c>
      <c r="C30" s="16">
        <v>45</v>
      </c>
      <c r="D30" s="16">
        <v>50</v>
      </c>
      <c r="E30" s="16">
        <v>50</v>
      </c>
    </row>
    <row r="31" spans="1:5" ht="34.5" customHeight="1" hidden="1">
      <c r="A31" s="4" t="s">
        <v>248</v>
      </c>
      <c r="B31" s="11" t="s">
        <v>249</v>
      </c>
      <c r="C31" s="16"/>
      <c r="D31" s="16"/>
      <c r="E31" s="16"/>
    </row>
    <row r="32" spans="1:5" s="29" customFormat="1" ht="18.75" customHeight="1">
      <c r="A32" s="3" t="s">
        <v>17</v>
      </c>
      <c r="B32" s="10" t="s">
        <v>18</v>
      </c>
      <c r="C32" s="14">
        <f>C35+C38+C39</f>
        <v>25143</v>
      </c>
      <c r="D32" s="14">
        <f>D35+D38+D39</f>
        <v>25143</v>
      </c>
      <c r="E32" s="14">
        <f>E35+E38+E39</f>
        <v>25143</v>
      </c>
    </row>
    <row r="33" spans="1:5" s="29" customFormat="1" ht="18.75" customHeight="1">
      <c r="A33" s="4" t="s">
        <v>270</v>
      </c>
      <c r="B33" s="11" t="s">
        <v>271</v>
      </c>
      <c r="C33" s="14">
        <f>C34</f>
        <v>51</v>
      </c>
      <c r="D33" s="14">
        <f>D34</f>
        <v>51</v>
      </c>
      <c r="E33" s="14">
        <f>E34</f>
        <v>51</v>
      </c>
    </row>
    <row r="34" spans="1:5" s="29" customFormat="1" ht="18.75" customHeight="1">
      <c r="A34" s="4" t="s">
        <v>250</v>
      </c>
      <c r="B34" s="11" t="s">
        <v>251</v>
      </c>
      <c r="C34" s="14">
        <f>C35+C36</f>
        <v>51</v>
      </c>
      <c r="D34" s="14">
        <f>D35+D36</f>
        <v>51</v>
      </c>
      <c r="E34" s="14">
        <f>E35+E36</f>
        <v>51</v>
      </c>
    </row>
    <row r="35" spans="1:5" s="29" customFormat="1" ht="19.5" customHeight="1">
      <c r="A35" s="30" t="s">
        <v>252</v>
      </c>
      <c r="B35" s="31" t="s">
        <v>251</v>
      </c>
      <c r="C35" s="15">
        <v>51</v>
      </c>
      <c r="D35" s="15">
        <v>51</v>
      </c>
      <c r="E35" s="15">
        <v>51</v>
      </c>
    </row>
    <row r="36" spans="1:5" s="29" customFormat="1" ht="33.75" customHeight="1" hidden="1">
      <c r="A36" s="30" t="s">
        <v>253</v>
      </c>
      <c r="B36" s="31" t="s">
        <v>254</v>
      </c>
      <c r="C36" s="15"/>
      <c r="D36" s="15"/>
      <c r="E36" s="15"/>
    </row>
    <row r="37" spans="1:5" s="29" customFormat="1" ht="21.75" customHeight="1">
      <c r="A37" s="4" t="s">
        <v>255</v>
      </c>
      <c r="B37" s="11" t="s">
        <v>19</v>
      </c>
      <c r="C37" s="15">
        <f>C38+C40</f>
        <v>25092</v>
      </c>
      <c r="D37" s="15">
        <f>D38+D40</f>
        <v>25092</v>
      </c>
      <c r="E37" s="15">
        <f>E38+E40</f>
        <v>25092</v>
      </c>
    </row>
    <row r="38" spans="1:5" ht="18.75" customHeight="1">
      <c r="A38" s="4" t="s">
        <v>256</v>
      </c>
      <c r="B38" s="11" t="s">
        <v>19</v>
      </c>
      <c r="C38" s="16">
        <v>25092</v>
      </c>
      <c r="D38" s="16">
        <v>25092</v>
      </c>
      <c r="E38" s="16">
        <v>25092</v>
      </c>
    </row>
    <row r="39" spans="1:5" ht="18.75" customHeight="1" hidden="1">
      <c r="A39" s="4" t="s">
        <v>196</v>
      </c>
      <c r="B39" s="11" t="s">
        <v>185</v>
      </c>
      <c r="C39" s="16">
        <v>0</v>
      </c>
      <c r="D39" s="16">
        <v>0</v>
      </c>
      <c r="E39" s="16">
        <v>0</v>
      </c>
    </row>
    <row r="40" spans="1:5" ht="23.25" customHeight="1" hidden="1">
      <c r="A40" s="4" t="s">
        <v>257</v>
      </c>
      <c r="B40" s="11" t="s">
        <v>258</v>
      </c>
      <c r="C40" s="16"/>
      <c r="D40" s="16"/>
      <c r="E40" s="16"/>
    </row>
    <row r="41" spans="1:5" s="29" customFormat="1" ht="18.75" customHeight="1">
      <c r="A41" s="3" t="s">
        <v>20</v>
      </c>
      <c r="B41" s="10" t="s">
        <v>21</v>
      </c>
      <c r="C41" s="14">
        <f>C42+C44</f>
        <v>10300</v>
      </c>
      <c r="D41" s="14">
        <f>D42+D44</f>
        <v>10500</v>
      </c>
      <c r="E41" s="14">
        <f>E42+E44</f>
        <v>10700</v>
      </c>
    </row>
    <row r="42" spans="1:5" ht="18.75" customHeight="1">
      <c r="A42" s="4" t="s">
        <v>22</v>
      </c>
      <c r="B42" s="11" t="s">
        <v>23</v>
      </c>
      <c r="C42" s="15">
        <f>C43</f>
        <v>2650</v>
      </c>
      <c r="D42" s="15">
        <f>D43</f>
        <v>2700</v>
      </c>
      <c r="E42" s="15">
        <f>E43</f>
        <v>2750</v>
      </c>
    </row>
    <row r="43" spans="1:5" ht="31.5">
      <c r="A43" s="4" t="s">
        <v>24</v>
      </c>
      <c r="B43" s="11" t="s">
        <v>25</v>
      </c>
      <c r="C43" s="16">
        <v>2650</v>
      </c>
      <c r="D43" s="16">
        <v>2700</v>
      </c>
      <c r="E43" s="16">
        <v>2750</v>
      </c>
    </row>
    <row r="44" spans="1:5" ht="18" customHeight="1">
      <c r="A44" s="4" t="s">
        <v>26</v>
      </c>
      <c r="B44" s="11" t="s">
        <v>27</v>
      </c>
      <c r="C44" s="15">
        <f>C45</f>
        <v>7650</v>
      </c>
      <c r="D44" s="15">
        <f>D45</f>
        <v>7800</v>
      </c>
      <c r="E44" s="15">
        <v>7950</v>
      </c>
    </row>
    <row r="45" spans="1:5" ht="31.5">
      <c r="A45" s="4" t="s">
        <v>28</v>
      </c>
      <c r="B45" s="11" t="s">
        <v>259</v>
      </c>
      <c r="C45" s="16">
        <v>7650</v>
      </c>
      <c r="D45" s="16">
        <v>7800</v>
      </c>
      <c r="E45" s="16">
        <v>6243</v>
      </c>
    </row>
    <row r="46" spans="1:5" s="29" customFormat="1" ht="32.25" customHeight="1">
      <c r="A46" s="3" t="s">
        <v>260</v>
      </c>
      <c r="B46" s="10" t="s">
        <v>217</v>
      </c>
      <c r="C46" s="14">
        <f>C47+C49+C54+C56</f>
        <v>400</v>
      </c>
      <c r="D46" s="14">
        <f>D47+D49+D54+D56</f>
        <v>0</v>
      </c>
      <c r="E46" s="14">
        <f>E47+E49+E54+E56</f>
        <v>0</v>
      </c>
    </row>
    <row r="47" spans="1:5" ht="31.5" customHeight="1" hidden="1">
      <c r="A47" s="4" t="s">
        <v>132</v>
      </c>
      <c r="B47" s="11" t="s">
        <v>133</v>
      </c>
      <c r="C47" s="15">
        <f>C48</f>
        <v>0</v>
      </c>
      <c r="D47" s="15">
        <f>D48</f>
        <v>0</v>
      </c>
      <c r="E47" s="15">
        <f>E48</f>
        <v>0</v>
      </c>
    </row>
    <row r="48" spans="1:5" ht="31.5" hidden="1">
      <c r="A48" s="4" t="s">
        <v>134</v>
      </c>
      <c r="B48" s="11" t="s">
        <v>135</v>
      </c>
      <c r="C48" s="16">
        <v>0</v>
      </c>
      <c r="D48" s="16"/>
      <c r="E48" s="16"/>
    </row>
    <row r="49" spans="1:5" ht="18.75" customHeight="1">
      <c r="A49" s="4" t="s">
        <v>137</v>
      </c>
      <c r="B49" s="11" t="s">
        <v>136</v>
      </c>
      <c r="C49" s="15">
        <f>C50+C52</f>
        <v>400</v>
      </c>
      <c r="D49" s="15">
        <f>D50+D52</f>
        <v>0</v>
      </c>
      <c r="E49" s="15">
        <f>E50+E52</f>
        <v>0</v>
      </c>
    </row>
    <row r="50" spans="1:5" ht="18.75" customHeight="1">
      <c r="A50" s="4" t="s">
        <v>138</v>
      </c>
      <c r="B50" s="11" t="s">
        <v>139</v>
      </c>
      <c r="C50" s="15">
        <f>C51</f>
        <v>400</v>
      </c>
      <c r="D50" s="15">
        <f>D51</f>
        <v>0</v>
      </c>
      <c r="E50" s="15">
        <f>E51</f>
        <v>0</v>
      </c>
    </row>
    <row r="51" spans="1:5" ht="18.75" customHeight="1">
      <c r="A51" s="4" t="s">
        <v>150</v>
      </c>
      <c r="B51" s="11" t="s">
        <v>197</v>
      </c>
      <c r="C51" s="16">
        <v>400</v>
      </c>
      <c r="D51" s="16">
        <v>0</v>
      </c>
      <c r="E51" s="16">
        <v>0</v>
      </c>
    </row>
    <row r="52" spans="1:5" ht="31.5" customHeight="1" hidden="1">
      <c r="A52" s="4" t="s">
        <v>186</v>
      </c>
      <c r="B52" s="11" t="s">
        <v>188</v>
      </c>
      <c r="C52" s="16">
        <f>C53</f>
        <v>0</v>
      </c>
      <c r="D52" s="16">
        <f>D53</f>
        <v>0</v>
      </c>
      <c r="E52" s="16">
        <f>E53</f>
        <v>0</v>
      </c>
    </row>
    <row r="53" spans="1:5" ht="31.5" customHeight="1" hidden="1">
      <c r="A53" s="4" t="s">
        <v>189</v>
      </c>
      <c r="B53" s="11" t="s">
        <v>187</v>
      </c>
      <c r="C53" s="16"/>
      <c r="D53" s="16"/>
      <c r="E53" s="16"/>
    </row>
    <row r="54" spans="1:5" ht="18.75" customHeight="1" hidden="1">
      <c r="A54" s="4" t="s">
        <v>140</v>
      </c>
      <c r="B54" s="11" t="s">
        <v>141</v>
      </c>
      <c r="C54" s="15">
        <f>C55</f>
        <v>0</v>
      </c>
      <c r="D54" s="15">
        <f>D55</f>
        <v>0</v>
      </c>
      <c r="E54" s="15">
        <f>E55</f>
        <v>0</v>
      </c>
    </row>
    <row r="55" spans="1:5" ht="18.75" customHeight="1" hidden="1">
      <c r="A55" s="4" t="s">
        <v>142</v>
      </c>
      <c r="B55" s="11" t="s">
        <v>143</v>
      </c>
      <c r="C55" s="16"/>
      <c r="D55" s="16">
        <v>0</v>
      </c>
      <c r="E55" s="16">
        <v>0</v>
      </c>
    </row>
    <row r="56" spans="1:5" ht="18.75" customHeight="1" hidden="1">
      <c r="A56" s="4" t="s">
        <v>215</v>
      </c>
      <c r="B56" s="11" t="s">
        <v>144</v>
      </c>
      <c r="C56" s="15">
        <f>C58+C57</f>
        <v>0</v>
      </c>
      <c r="D56" s="15">
        <f>D58+D57</f>
        <v>0</v>
      </c>
      <c r="E56" s="15">
        <f>E58+E57</f>
        <v>0</v>
      </c>
    </row>
    <row r="57" spans="1:5" ht="31.5" hidden="1">
      <c r="A57" s="4" t="s">
        <v>190</v>
      </c>
      <c r="B57" s="11" t="s">
        <v>198</v>
      </c>
      <c r="C57" s="15"/>
      <c r="D57" s="15">
        <v>0</v>
      </c>
      <c r="E57" s="15">
        <v>0</v>
      </c>
    </row>
    <row r="58" spans="1:5" ht="31.5" customHeight="1" hidden="1">
      <c r="A58" s="4" t="s">
        <v>145</v>
      </c>
      <c r="B58" s="11" t="s">
        <v>199</v>
      </c>
      <c r="C58" s="16">
        <v>0</v>
      </c>
      <c r="D58" s="16">
        <v>0</v>
      </c>
      <c r="E58" s="16">
        <v>0</v>
      </c>
    </row>
    <row r="59" spans="1:5" s="29" customFormat="1" ht="31.5">
      <c r="A59" s="3" t="s">
        <v>29</v>
      </c>
      <c r="B59" s="10" t="s">
        <v>30</v>
      </c>
      <c r="C59" s="14">
        <f>C60+C61+C62+C67</f>
        <v>42731</v>
      </c>
      <c r="D59" s="14">
        <f>D60+D61+D62+D67</f>
        <v>43036</v>
      </c>
      <c r="E59" s="14">
        <f>E60+E61+E62+E67</f>
        <v>43236</v>
      </c>
    </row>
    <row r="60" spans="1:5" ht="31.5" customHeight="1" hidden="1">
      <c r="A60" s="4" t="s">
        <v>146</v>
      </c>
      <c r="B60" s="11" t="s">
        <v>147</v>
      </c>
      <c r="C60" s="15">
        <v>0</v>
      </c>
      <c r="D60" s="15">
        <v>0</v>
      </c>
      <c r="E60" s="15">
        <v>0</v>
      </c>
    </row>
    <row r="61" spans="1:5" ht="33.75" customHeight="1">
      <c r="A61" s="4" t="s">
        <v>149</v>
      </c>
      <c r="B61" s="11" t="s">
        <v>148</v>
      </c>
      <c r="C61" s="16">
        <v>10</v>
      </c>
      <c r="D61" s="16">
        <v>10</v>
      </c>
      <c r="E61" s="16">
        <v>10</v>
      </c>
    </row>
    <row r="62" spans="1:5" ht="47.25">
      <c r="A62" s="4" t="s">
        <v>31</v>
      </c>
      <c r="B62" s="11" t="s">
        <v>261</v>
      </c>
      <c r="C62" s="15">
        <f>C63+C66</f>
        <v>42711</v>
      </c>
      <c r="D62" s="15">
        <f>D63+D66</f>
        <v>43016</v>
      </c>
      <c r="E62" s="15">
        <f>E63+E66</f>
        <v>43216</v>
      </c>
    </row>
    <row r="63" spans="1:5" ht="31.5">
      <c r="A63" s="4" t="s">
        <v>263</v>
      </c>
      <c r="B63" s="4" t="s">
        <v>262</v>
      </c>
      <c r="C63" s="16">
        <v>36511</v>
      </c>
      <c r="D63" s="16">
        <v>36816</v>
      </c>
      <c r="E63" s="16">
        <v>38116</v>
      </c>
    </row>
    <row r="64" spans="1:5" ht="47.25">
      <c r="A64" s="4" t="s">
        <v>32</v>
      </c>
      <c r="B64" s="4" t="s">
        <v>264</v>
      </c>
      <c r="C64" s="16"/>
      <c r="D64" s="16"/>
      <c r="E64" s="16"/>
    </row>
    <row r="65" spans="1:5" ht="47.25">
      <c r="A65" s="4" t="s">
        <v>33</v>
      </c>
      <c r="B65" s="11" t="s">
        <v>265</v>
      </c>
      <c r="C65" s="15">
        <f>C66</f>
        <v>6200</v>
      </c>
      <c r="D65" s="15">
        <f>D66</f>
        <v>6200</v>
      </c>
      <c r="E65" s="15">
        <f>E66</f>
        <v>5100</v>
      </c>
    </row>
    <row r="66" spans="1:5" ht="31.5">
      <c r="A66" s="4" t="s">
        <v>34</v>
      </c>
      <c r="B66" s="40" t="s">
        <v>245</v>
      </c>
      <c r="C66" s="16">
        <v>6200</v>
      </c>
      <c r="D66" s="16">
        <v>6200</v>
      </c>
      <c r="E66" s="16">
        <v>5100</v>
      </c>
    </row>
    <row r="67" spans="1:5" ht="18.75" customHeight="1">
      <c r="A67" s="4" t="s">
        <v>165</v>
      </c>
      <c r="B67" s="11" t="s">
        <v>266</v>
      </c>
      <c r="C67" s="16">
        <f aca="true" t="shared" si="0" ref="C67:E68">C68</f>
        <v>10</v>
      </c>
      <c r="D67" s="16">
        <f t="shared" si="0"/>
        <v>10</v>
      </c>
      <c r="E67" s="16">
        <f t="shared" si="0"/>
        <v>10</v>
      </c>
    </row>
    <row r="68" spans="1:5" ht="31.5">
      <c r="A68" s="4" t="s">
        <v>200</v>
      </c>
      <c r="B68" s="11" t="s">
        <v>201</v>
      </c>
      <c r="C68" s="16">
        <f t="shared" si="0"/>
        <v>10</v>
      </c>
      <c r="D68" s="16">
        <f t="shared" si="0"/>
        <v>10</v>
      </c>
      <c r="E68" s="16">
        <f t="shared" si="0"/>
        <v>10</v>
      </c>
    </row>
    <row r="69" spans="1:5" ht="33" customHeight="1">
      <c r="A69" s="4" t="s">
        <v>164</v>
      </c>
      <c r="B69" s="40" t="s">
        <v>202</v>
      </c>
      <c r="C69" s="16">
        <v>10</v>
      </c>
      <c r="D69" s="16">
        <v>10</v>
      </c>
      <c r="E69" s="16">
        <v>10</v>
      </c>
    </row>
    <row r="70" spans="1:5" s="29" customFormat="1" ht="18.75" customHeight="1">
      <c r="A70" s="3" t="s">
        <v>35</v>
      </c>
      <c r="B70" s="10" t="s">
        <v>36</v>
      </c>
      <c r="C70" s="14">
        <f>C71</f>
        <v>1672</v>
      </c>
      <c r="D70" s="14">
        <f>D71</f>
        <v>1772</v>
      </c>
      <c r="E70" s="14">
        <f>E71</f>
        <v>1843</v>
      </c>
    </row>
    <row r="71" spans="1:5" ht="18.75" customHeight="1">
      <c r="A71" s="4" t="s">
        <v>37</v>
      </c>
      <c r="B71" s="11" t="s">
        <v>38</v>
      </c>
      <c r="C71" s="16">
        <v>1672</v>
      </c>
      <c r="D71" s="16">
        <v>1772</v>
      </c>
      <c r="E71" s="16">
        <v>1843</v>
      </c>
    </row>
    <row r="72" spans="1:5" s="29" customFormat="1" ht="18.75" customHeight="1">
      <c r="A72" s="3" t="s">
        <v>39</v>
      </c>
      <c r="B72" s="10" t="s">
        <v>267</v>
      </c>
      <c r="C72" s="14">
        <f aca="true" t="shared" si="1" ref="C72:E73">C73</f>
        <v>91920</v>
      </c>
      <c r="D72" s="14">
        <f t="shared" si="1"/>
        <v>92557</v>
      </c>
      <c r="E72" s="14">
        <f t="shared" si="1"/>
        <v>93219</v>
      </c>
    </row>
    <row r="73" spans="1:5" ht="18.75" customHeight="1">
      <c r="A73" s="4" t="s">
        <v>269</v>
      </c>
      <c r="B73" s="11" t="s">
        <v>40</v>
      </c>
      <c r="C73" s="15">
        <f t="shared" si="1"/>
        <v>91920</v>
      </c>
      <c r="D73" s="15">
        <f t="shared" si="1"/>
        <v>92557</v>
      </c>
      <c r="E73" s="15">
        <f t="shared" si="1"/>
        <v>93219</v>
      </c>
    </row>
    <row r="74" spans="1:5" ht="31.5">
      <c r="A74" s="4" t="s">
        <v>268</v>
      </c>
      <c r="B74" s="11" t="s">
        <v>41</v>
      </c>
      <c r="C74" s="16">
        <v>91920</v>
      </c>
      <c r="D74" s="16">
        <v>92557</v>
      </c>
      <c r="E74" s="16">
        <v>93219</v>
      </c>
    </row>
    <row r="75" spans="1:5" s="29" customFormat="1" ht="18.75" customHeight="1">
      <c r="A75" s="3" t="s">
        <v>42</v>
      </c>
      <c r="B75" s="10" t="s">
        <v>43</v>
      </c>
      <c r="C75" s="14">
        <f>C76+C80</f>
        <v>38660</v>
      </c>
      <c r="D75" s="14">
        <f>D76+D80</f>
        <v>1605</v>
      </c>
      <c r="E75" s="14">
        <f>E76+E80</f>
        <v>1402</v>
      </c>
    </row>
    <row r="76" spans="1:5" ht="33.75" customHeight="1">
      <c r="A76" s="4" t="s">
        <v>44</v>
      </c>
      <c r="B76" s="11" t="s">
        <v>273</v>
      </c>
      <c r="C76" s="15">
        <f>C77</f>
        <v>37650</v>
      </c>
      <c r="D76" s="15">
        <f>D77</f>
        <v>1100</v>
      </c>
      <c r="E76" s="15">
        <f>E77</f>
        <v>1100</v>
      </c>
    </row>
    <row r="77" spans="1:5" ht="47.25">
      <c r="A77" s="4" t="s">
        <v>45</v>
      </c>
      <c r="B77" s="4" t="s">
        <v>272</v>
      </c>
      <c r="C77" s="15">
        <v>37650</v>
      </c>
      <c r="D77" s="15">
        <f>D78+D79</f>
        <v>1100</v>
      </c>
      <c r="E77" s="15">
        <f>E78+E79</f>
        <v>1100</v>
      </c>
    </row>
    <row r="78" spans="1:5" ht="47.25">
      <c r="A78" s="4" t="s">
        <v>151</v>
      </c>
      <c r="B78" s="45" t="s">
        <v>246</v>
      </c>
      <c r="C78" s="16">
        <v>0</v>
      </c>
      <c r="D78" s="16">
        <v>0</v>
      </c>
      <c r="E78" s="16">
        <v>0</v>
      </c>
    </row>
    <row r="79" spans="1:5" ht="47.25">
      <c r="A79" s="4" t="s">
        <v>46</v>
      </c>
      <c r="B79" s="45" t="s">
        <v>247</v>
      </c>
      <c r="C79" s="16">
        <v>37900</v>
      </c>
      <c r="D79" s="16">
        <v>1100</v>
      </c>
      <c r="E79" s="16">
        <v>1100</v>
      </c>
    </row>
    <row r="80" spans="1:5" ht="31.5">
      <c r="A80" s="4" t="s">
        <v>180</v>
      </c>
      <c r="B80" s="4" t="s">
        <v>274</v>
      </c>
      <c r="C80" s="15">
        <f aca="true" t="shared" si="2" ref="C80:E81">C81</f>
        <v>1010</v>
      </c>
      <c r="D80" s="15">
        <f t="shared" si="2"/>
        <v>505</v>
      </c>
      <c r="E80" s="15">
        <f t="shared" si="2"/>
        <v>302</v>
      </c>
    </row>
    <row r="81" spans="1:5" ht="18.75" customHeight="1">
      <c r="A81" s="4" t="s">
        <v>181</v>
      </c>
      <c r="B81" s="4" t="s">
        <v>275</v>
      </c>
      <c r="C81" s="15">
        <f t="shared" si="2"/>
        <v>1010</v>
      </c>
      <c r="D81" s="15">
        <f t="shared" si="2"/>
        <v>505</v>
      </c>
      <c r="E81" s="15">
        <f t="shared" si="2"/>
        <v>302</v>
      </c>
    </row>
    <row r="82" spans="1:5" ht="31.5">
      <c r="A82" s="4" t="s">
        <v>182</v>
      </c>
      <c r="B82" s="4" t="s">
        <v>276</v>
      </c>
      <c r="C82" s="16">
        <v>1010</v>
      </c>
      <c r="D82" s="16">
        <v>505</v>
      </c>
      <c r="E82" s="16">
        <v>302</v>
      </c>
    </row>
    <row r="83" spans="1:5" s="29" customFormat="1" ht="18" customHeight="1">
      <c r="A83" s="3" t="s">
        <v>47</v>
      </c>
      <c r="B83" s="10" t="s">
        <v>48</v>
      </c>
      <c r="C83" s="14">
        <f>C84+C87+C88+C89+C91+C99+C100+C101</f>
        <v>7600</v>
      </c>
      <c r="D83" s="14">
        <f>D84+D87+D88+D89+D91+D99+D100+D101</f>
        <v>7400</v>
      </c>
      <c r="E83" s="14">
        <f>E84+E87+E88+E89+E91+E99+E100+E101</f>
        <v>7600</v>
      </c>
    </row>
    <row r="84" spans="1:5" ht="18.75" customHeight="1">
      <c r="A84" s="4" t="s">
        <v>49</v>
      </c>
      <c r="B84" s="11" t="s">
        <v>50</v>
      </c>
      <c r="C84" s="15">
        <f>C85+C86</f>
        <v>41</v>
      </c>
      <c r="D84" s="15">
        <f>D85+D86</f>
        <v>51</v>
      </c>
      <c r="E84" s="15">
        <f>E85+E86</f>
        <v>61</v>
      </c>
    </row>
    <row r="85" spans="1:5" ht="64.5" customHeight="1">
      <c r="A85" s="4" t="s">
        <v>51</v>
      </c>
      <c r="B85" s="11" t="s">
        <v>277</v>
      </c>
      <c r="C85" s="16">
        <v>40</v>
      </c>
      <c r="D85" s="16">
        <v>50</v>
      </c>
      <c r="E85" s="16">
        <v>60</v>
      </c>
    </row>
    <row r="86" spans="1:5" ht="31.5">
      <c r="A86" s="4" t="s">
        <v>52</v>
      </c>
      <c r="B86" s="11" t="s">
        <v>278</v>
      </c>
      <c r="C86" s="16">
        <v>1</v>
      </c>
      <c r="D86" s="16">
        <v>1</v>
      </c>
      <c r="E86" s="16">
        <v>1</v>
      </c>
    </row>
    <row r="87" spans="1:5" ht="31.5">
      <c r="A87" s="4" t="s">
        <v>53</v>
      </c>
      <c r="B87" s="11" t="s">
        <v>54</v>
      </c>
      <c r="C87" s="16">
        <v>30</v>
      </c>
      <c r="D87" s="16">
        <v>30</v>
      </c>
      <c r="E87" s="16">
        <v>30</v>
      </c>
    </row>
    <row r="88" spans="1:5" ht="31.5">
      <c r="A88" s="4" t="s">
        <v>55</v>
      </c>
      <c r="B88" s="11" t="s">
        <v>56</v>
      </c>
      <c r="C88" s="16">
        <v>0</v>
      </c>
      <c r="D88" s="16">
        <v>150</v>
      </c>
      <c r="E88" s="16">
        <v>150</v>
      </c>
    </row>
    <row r="89" spans="1:5" ht="32.25" customHeight="1">
      <c r="A89" s="4" t="s">
        <v>57</v>
      </c>
      <c r="B89" s="11" t="s">
        <v>58</v>
      </c>
      <c r="C89" s="15">
        <f>C90</f>
        <v>560</v>
      </c>
      <c r="D89" s="15">
        <f>D90</f>
        <v>570</v>
      </c>
      <c r="E89" s="15">
        <f>E90</f>
        <v>580</v>
      </c>
    </row>
    <row r="90" spans="1:5" ht="31.5">
      <c r="A90" s="4" t="s">
        <v>59</v>
      </c>
      <c r="B90" s="11" t="s">
        <v>60</v>
      </c>
      <c r="C90" s="16">
        <v>560</v>
      </c>
      <c r="D90" s="16">
        <v>570</v>
      </c>
      <c r="E90" s="16">
        <v>580</v>
      </c>
    </row>
    <row r="91" spans="1:5" ht="51" customHeight="1">
      <c r="A91" s="4" t="s">
        <v>203</v>
      </c>
      <c r="B91" s="11" t="s">
        <v>61</v>
      </c>
      <c r="C91" s="15">
        <f>C93+C94+C96</f>
        <v>150</v>
      </c>
      <c r="D91" s="15">
        <f>D93+D94+D96</f>
        <v>140</v>
      </c>
      <c r="E91" s="15">
        <f>E93+E94+E96</f>
        <v>150</v>
      </c>
    </row>
    <row r="92" spans="1:5" ht="31.5" customHeight="1" hidden="1">
      <c r="A92" s="4" t="s">
        <v>152</v>
      </c>
      <c r="B92" s="11" t="s">
        <v>153</v>
      </c>
      <c r="C92" s="16">
        <v>0</v>
      </c>
      <c r="D92" s="16">
        <v>0</v>
      </c>
      <c r="E92" s="16">
        <v>0</v>
      </c>
    </row>
    <row r="93" spans="1:5" ht="18.75" customHeight="1">
      <c r="A93" s="4" t="s">
        <v>168</v>
      </c>
      <c r="B93" s="11" t="s">
        <v>169</v>
      </c>
      <c r="C93" s="16">
        <v>120</v>
      </c>
      <c r="D93" s="16">
        <v>100</v>
      </c>
      <c r="E93" s="16">
        <v>100</v>
      </c>
    </row>
    <row r="94" spans="1:5" ht="18.75" customHeight="1">
      <c r="A94" s="4" t="s">
        <v>216</v>
      </c>
      <c r="B94" s="11" t="s">
        <v>279</v>
      </c>
      <c r="C94" s="16">
        <v>20</v>
      </c>
      <c r="D94" s="16">
        <v>20</v>
      </c>
      <c r="E94" s="16">
        <v>20</v>
      </c>
    </row>
    <row r="95" spans="1:5" ht="31.5" customHeight="1" hidden="1">
      <c r="A95" s="4" t="s">
        <v>62</v>
      </c>
      <c r="B95" s="11" t="s">
        <v>63</v>
      </c>
      <c r="C95" s="16">
        <v>0</v>
      </c>
      <c r="D95" s="16">
        <v>230</v>
      </c>
      <c r="E95" s="16">
        <v>230</v>
      </c>
    </row>
    <row r="96" spans="1:5" ht="18.75" customHeight="1">
      <c r="A96" s="4" t="s">
        <v>64</v>
      </c>
      <c r="B96" s="11" t="s">
        <v>65</v>
      </c>
      <c r="C96" s="16">
        <v>10</v>
      </c>
      <c r="D96" s="16">
        <v>20</v>
      </c>
      <c r="E96" s="16">
        <v>30</v>
      </c>
    </row>
    <row r="97" spans="1:5" ht="31.5" hidden="1">
      <c r="A97" s="4" t="s">
        <v>204</v>
      </c>
      <c r="B97" s="11" t="s">
        <v>183</v>
      </c>
      <c r="C97" s="16"/>
      <c r="D97" s="16"/>
      <c r="E97" s="16"/>
    </row>
    <row r="98" spans="1:5" ht="31.5" hidden="1">
      <c r="A98" s="4" t="s">
        <v>205</v>
      </c>
      <c r="B98" s="11" t="s">
        <v>184</v>
      </c>
      <c r="C98" s="16"/>
      <c r="D98" s="16"/>
      <c r="E98" s="16"/>
    </row>
    <row r="99" spans="1:5" ht="31.5">
      <c r="A99" s="4" t="s">
        <v>66</v>
      </c>
      <c r="B99" s="11" t="s">
        <v>67</v>
      </c>
      <c r="C99" s="16">
        <v>210</v>
      </c>
      <c r="D99" s="16">
        <v>250</v>
      </c>
      <c r="E99" s="16">
        <v>260</v>
      </c>
    </row>
    <row r="100" spans="1:5" ht="20.25" customHeight="1">
      <c r="A100" s="4" t="s">
        <v>68</v>
      </c>
      <c r="B100" s="11" t="s">
        <v>69</v>
      </c>
      <c r="C100" s="16">
        <v>4300</v>
      </c>
      <c r="D100" s="16">
        <v>4300</v>
      </c>
      <c r="E100" s="16">
        <v>4400</v>
      </c>
    </row>
    <row r="101" spans="1:5" ht="17.25" customHeight="1">
      <c r="A101" s="4" t="s">
        <v>70</v>
      </c>
      <c r="B101" s="11" t="s">
        <v>71</v>
      </c>
      <c r="C101" s="15">
        <f>C102</f>
        <v>2309</v>
      </c>
      <c r="D101" s="15">
        <f>D102</f>
        <v>1909</v>
      </c>
      <c r="E101" s="15">
        <f>E102</f>
        <v>1969</v>
      </c>
    </row>
    <row r="102" spans="1:5" ht="31.5">
      <c r="A102" s="4" t="s">
        <v>72</v>
      </c>
      <c r="B102" s="11" t="s">
        <v>73</v>
      </c>
      <c r="C102" s="15">
        <v>2309</v>
      </c>
      <c r="D102" s="15">
        <v>1909</v>
      </c>
      <c r="E102" s="15">
        <v>1969</v>
      </c>
    </row>
    <row r="103" spans="1:5" ht="18.75" customHeight="1">
      <c r="A103" s="3" t="s">
        <v>74</v>
      </c>
      <c r="B103" s="10" t="s">
        <v>75</v>
      </c>
      <c r="C103" s="14">
        <f>C104+C156+C158</f>
        <v>1073327.3</v>
      </c>
      <c r="D103" s="14">
        <f>D104+D156+D158</f>
        <v>848289.1000000001</v>
      </c>
      <c r="E103" s="14">
        <f>E104+E156+E158</f>
        <v>845773.2</v>
      </c>
    </row>
    <row r="104" spans="1:5" ht="18.75" customHeight="1">
      <c r="A104" s="4" t="s">
        <v>76</v>
      </c>
      <c r="B104" s="11" t="s">
        <v>77</v>
      </c>
      <c r="C104" s="15">
        <f>C105+C108+C129+C152</f>
        <v>1058327.3</v>
      </c>
      <c r="D104" s="15">
        <f>D105+D108+D129+D152</f>
        <v>833289.1000000001</v>
      </c>
      <c r="E104" s="15">
        <f>E105+E108+E129+E152</f>
        <v>830773.2</v>
      </c>
    </row>
    <row r="105" spans="1:5" ht="18.75" customHeight="1">
      <c r="A105" s="4" t="s">
        <v>78</v>
      </c>
      <c r="B105" s="11" t="s">
        <v>79</v>
      </c>
      <c r="C105" s="15">
        <f aca="true" t="shared" si="3" ref="C105:E106">C106</f>
        <v>346258</v>
      </c>
      <c r="D105" s="15">
        <f t="shared" si="3"/>
        <v>215966</v>
      </c>
      <c r="E105" s="15">
        <f t="shared" si="3"/>
        <v>216269</v>
      </c>
    </row>
    <row r="106" spans="1:5" ht="18.75" customHeight="1">
      <c r="A106" s="4" t="s">
        <v>80</v>
      </c>
      <c r="B106" s="11" t="s">
        <v>242</v>
      </c>
      <c r="C106" s="15">
        <f t="shared" si="3"/>
        <v>346258</v>
      </c>
      <c r="D106" s="15">
        <f t="shared" si="3"/>
        <v>215966</v>
      </c>
      <c r="E106" s="15">
        <f t="shared" si="3"/>
        <v>216269</v>
      </c>
    </row>
    <row r="107" spans="1:5" ht="18.75" customHeight="1">
      <c r="A107" s="4" t="s">
        <v>81</v>
      </c>
      <c r="B107" s="11" t="s">
        <v>243</v>
      </c>
      <c r="C107" s="16">
        <v>346258</v>
      </c>
      <c r="D107" s="16">
        <v>215966</v>
      </c>
      <c r="E107" s="16">
        <v>216269</v>
      </c>
    </row>
    <row r="108" spans="1:5" ht="18.75" customHeight="1">
      <c r="A108" s="4" t="s">
        <v>82</v>
      </c>
      <c r="B108" s="11" t="s">
        <v>83</v>
      </c>
      <c r="C108" s="15">
        <f>C109+C111+C113+C115+C117+C119++C123+C127</f>
        <v>29976.3</v>
      </c>
      <c r="D108" s="15">
        <f>D109+D111+D113+D115+D117+D119++D123+D127</f>
        <v>27477.3</v>
      </c>
      <c r="E108" s="15">
        <f>E109+E111+E113+E115+E117+E119++E123+E127</f>
        <v>24333.3</v>
      </c>
    </row>
    <row r="109" spans="1:5" ht="31.5" customHeight="1" hidden="1">
      <c r="A109" s="4" t="s">
        <v>170</v>
      </c>
      <c r="B109" s="9" t="s">
        <v>171</v>
      </c>
      <c r="C109" s="15">
        <v>0</v>
      </c>
      <c r="D109" s="15">
        <v>0</v>
      </c>
      <c r="E109" s="15">
        <v>0</v>
      </c>
    </row>
    <row r="110" spans="1:5" ht="31.5" customHeight="1" hidden="1">
      <c r="A110" s="4" t="s">
        <v>192</v>
      </c>
      <c r="B110" s="9" t="s">
        <v>172</v>
      </c>
      <c r="C110" s="15"/>
      <c r="D110" s="15"/>
      <c r="E110" s="15"/>
    </row>
    <row r="111" spans="1:5" ht="31.5" customHeight="1" hidden="1">
      <c r="A111" s="4" t="s">
        <v>206</v>
      </c>
      <c r="B111" s="9" t="s">
        <v>193</v>
      </c>
      <c r="C111" s="15">
        <f>C112</f>
        <v>0</v>
      </c>
      <c r="D111" s="15">
        <f>D112</f>
        <v>0</v>
      </c>
      <c r="E111" s="15">
        <f>E112</f>
        <v>0</v>
      </c>
    </row>
    <row r="112" spans="1:5" ht="31.5" customHeight="1" hidden="1">
      <c r="A112" s="4" t="s">
        <v>207</v>
      </c>
      <c r="B112" s="9" t="s">
        <v>194</v>
      </c>
      <c r="C112" s="15"/>
      <c r="D112" s="15"/>
      <c r="E112" s="15"/>
    </row>
    <row r="113" spans="1:5" ht="31.5" customHeight="1">
      <c r="A113" s="47" t="s">
        <v>126</v>
      </c>
      <c r="B113" s="7" t="s">
        <v>208</v>
      </c>
      <c r="C113" s="15">
        <f>C114</f>
        <v>3143</v>
      </c>
      <c r="D113" s="15">
        <f>D114</f>
        <v>3144</v>
      </c>
      <c r="E113" s="15">
        <f>E114</f>
        <v>0</v>
      </c>
    </row>
    <row r="114" spans="1:5" ht="33.75" customHeight="1">
      <c r="A114" s="47" t="s">
        <v>191</v>
      </c>
      <c r="B114" s="21" t="s">
        <v>127</v>
      </c>
      <c r="C114" s="16">
        <v>3143</v>
      </c>
      <c r="D114" s="16">
        <v>3144</v>
      </c>
      <c r="E114" s="16">
        <v>0</v>
      </c>
    </row>
    <row r="115" spans="1:5" ht="31.5" customHeight="1" hidden="1">
      <c r="A115" s="4" t="s">
        <v>84</v>
      </c>
      <c r="B115" s="11" t="s">
        <v>209</v>
      </c>
      <c r="C115" s="15">
        <f>C116</f>
        <v>0</v>
      </c>
      <c r="D115" s="15">
        <f>D116</f>
        <v>0</v>
      </c>
      <c r="E115" s="15">
        <f>E116</f>
        <v>0</v>
      </c>
    </row>
    <row r="116" spans="1:5" ht="31.5" customHeight="1" hidden="1">
      <c r="A116" s="4" t="s">
        <v>85</v>
      </c>
      <c r="B116" s="40" t="s">
        <v>244</v>
      </c>
      <c r="C116" s="16">
        <v>0</v>
      </c>
      <c r="D116" s="16">
        <v>0</v>
      </c>
      <c r="E116" s="16">
        <v>0</v>
      </c>
    </row>
    <row r="117" spans="1:5" ht="18.75" customHeight="1">
      <c r="A117" s="4" t="s">
        <v>86</v>
      </c>
      <c r="B117" s="11" t="s">
        <v>87</v>
      </c>
      <c r="C117" s="15">
        <f>C118</f>
        <v>6080</v>
      </c>
      <c r="D117" s="15">
        <f>D118</f>
        <v>3580</v>
      </c>
      <c r="E117" s="15">
        <f>E118</f>
        <v>3580</v>
      </c>
    </row>
    <row r="118" spans="1:5" ht="31.5">
      <c r="A118" s="19" t="s">
        <v>88</v>
      </c>
      <c r="B118" s="24" t="s">
        <v>89</v>
      </c>
      <c r="C118" s="16">
        <v>6080</v>
      </c>
      <c r="D118" s="16">
        <v>3580</v>
      </c>
      <c r="E118" s="16">
        <v>3580</v>
      </c>
    </row>
    <row r="119" spans="1:5" ht="47.25">
      <c r="A119" s="4" t="s">
        <v>174</v>
      </c>
      <c r="B119" s="4" t="s">
        <v>218</v>
      </c>
      <c r="C119" s="46">
        <f>C120</f>
        <v>0</v>
      </c>
      <c r="D119" s="16">
        <f>D120</f>
        <v>0</v>
      </c>
      <c r="E119" s="16">
        <f>E120</f>
        <v>0</v>
      </c>
    </row>
    <row r="120" spans="1:5" ht="47.25">
      <c r="A120" s="4" t="s">
        <v>173</v>
      </c>
      <c r="B120" s="48" t="s">
        <v>280</v>
      </c>
      <c r="C120" s="46"/>
      <c r="D120" s="16">
        <f>D121+D122</f>
        <v>0</v>
      </c>
      <c r="E120" s="16">
        <f>E121+E122</f>
        <v>0</v>
      </c>
    </row>
    <row r="121" spans="1:5" ht="49.5" customHeight="1">
      <c r="A121" s="6" t="s">
        <v>176</v>
      </c>
      <c r="B121" s="25" t="s">
        <v>177</v>
      </c>
      <c r="C121" s="16"/>
      <c r="D121" s="16">
        <v>0</v>
      </c>
      <c r="E121" s="16">
        <v>0</v>
      </c>
    </row>
    <row r="122" spans="1:5" ht="47.25">
      <c r="A122" s="4" t="s">
        <v>178</v>
      </c>
      <c r="B122" s="11" t="s">
        <v>179</v>
      </c>
      <c r="C122" s="16"/>
      <c r="D122" s="16">
        <v>0</v>
      </c>
      <c r="E122" s="16">
        <v>0</v>
      </c>
    </row>
    <row r="123" spans="1:5" ht="32.25" customHeight="1">
      <c r="A123" s="4" t="s">
        <v>128</v>
      </c>
      <c r="B123" s="11" t="s">
        <v>175</v>
      </c>
      <c r="C123" s="15">
        <f>C125+C126</f>
        <v>0</v>
      </c>
      <c r="D123" s="15">
        <f>D125+D126</f>
        <v>0</v>
      </c>
      <c r="E123" s="15">
        <f>E125+E126</f>
        <v>0</v>
      </c>
    </row>
    <row r="124" spans="1:5" ht="32.25" customHeight="1">
      <c r="A124" s="4" t="s">
        <v>281</v>
      </c>
      <c r="B124" s="11" t="s">
        <v>282</v>
      </c>
      <c r="C124" s="15"/>
      <c r="D124" s="15"/>
      <c r="E124" s="15"/>
    </row>
    <row r="125" spans="1:5" ht="31.5">
      <c r="A125" s="4" t="s">
        <v>130</v>
      </c>
      <c r="B125" s="11" t="s">
        <v>129</v>
      </c>
      <c r="C125" s="16"/>
      <c r="D125" s="16">
        <v>0</v>
      </c>
      <c r="E125" s="16">
        <v>0</v>
      </c>
    </row>
    <row r="126" spans="1:5" ht="31.5">
      <c r="A126" s="4" t="s">
        <v>131</v>
      </c>
      <c r="B126" s="11" t="s">
        <v>283</v>
      </c>
      <c r="C126" s="16"/>
      <c r="D126" s="16">
        <v>0</v>
      </c>
      <c r="E126" s="16">
        <v>0</v>
      </c>
    </row>
    <row r="127" spans="1:5" ht="18.75" customHeight="1">
      <c r="A127" s="4" t="s">
        <v>90</v>
      </c>
      <c r="B127" s="11" t="s">
        <v>91</v>
      </c>
      <c r="C127" s="15">
        <f>C128</f>
        <v>20753.3</v>
      </c>
      <c r="D127" s="15">
        <f>D128</f>
        <v>20753.3</v>
      </c>
      <c r="E127" s="15">
        <f>E128</f>
        <v>20753.3</v>
      </c>
    </row>
    <row r="128" spans="1:5" ht="18.75" customHeight="1">
      <c r="A128" s="4" t="s">
        <v>92</v>
      </c>
      <c r="B128" s="11" t="s">
        <v>93</v>
      </c>
      <c r="C128" s="16">
        <v>20753.3</v>
      </c>
      <c r="D128" s="16">
        <v>20753.3</v>
      </c>
      <c r="E128" s="16">
        <v>20753.3</v>
      </c>
    </row>
    <row r="129" spans="1:5" ht="18.75" customHeight="1">
      <c r="A129" s="4" t="s">
        <v>94</v>
      </c>
      <c r="B129" s="11" t="s">
        <v>95</v>
      </c>
      <c r="C129" s="15">
        <f>C130+C131+C132+C133+C134+C135+C136+C137+C138+C139+C140+C141+C142+C143+C144+C145+C146+C147+C148+C149+C150+C151</f>
        <v>532493.9</v>
      </c>
      <c r="D129" s="15">
        <f>D130+D131+D132+D133+D134+D135+D136+D137+D138+D139+D140+D141+D142+D143+D144+D145+D146+D147+D148+D149+D150+D151</f>
        <v>492858.80000000005</v>
      </c>
      <c r="E129" s="15">
        <f>E130+E131+E132+E133+E134+E135+E136+E137+E138+E139+E140+E141+E142+E143+E144+E145+E146+E147+E148+E149+E150+E151</f>
        <v>494202.89999999997</v>
      </c>
    </row>
    <row r="130" spans="1:5" ht="18.75" customHeight="1">
      <c r="A130" s="4" t="s">
        <v>96</v>
      </c>
      <c r="B130" s="11" t="s">
        <v>97</v>
      </c>
      <c r="C130" s="16">
        <v>22530</v>
      </c>
      <c r="D130" s="16">
        <v>24727</v>
      </c>
      <c r="E130" s="16">
        <v>26591</v>
      </c>
    </row>
    <row r="131" spans="1:5" ht="35.25" customHeight="1">
      <c r="A131" s="4" t="s">
        <v>284</v>
      </c>
      <c r="B131" s="32" t="s">
        <v>285</v>
      </c>
      <c r="C131" s="16">
        <v>39.3</v>
      </c>
      <c r="D131" s="16">
        <v>0</v>
      </c>
      <c r="E131" s="16">
        <v>0</v>
      </c>
    </row>
    <row r="132" spans="1:5" ht="31.5">
      <c r="A132" s="4" t="s">
        <v>98</v>
      </c>
      <c r="B132" s="11" t="s">
        <v>99</v>
      </c>
      <c r="C132" s="16">
        <v>2165</v>
      </c>
      <c r="D132" s="16">
        <v>2295</v>
      </c>
      <c r="E132" s="16">
        <v>2421</v>
      </c>
    </row>
    <row r="133" spans="1:5" ht="31.5">
      <c r="A133" s="4" t="s">
        <v>237</v>
      </c>
      <c r="B133" s="11" t="s">
        <v>286</v>
      </c>
      <c r="C133" s="16">
        <v>0</v>
      </c>
      <c r="D133" s="16">
        <v>27.8</v>
      </c>
      <c r="E133" s="16">
        <v>0</v>
      </c>
    </row>
    <row r="134" spans="1:5" ht="31.5" customHeight="1" hidden="1">
      <c r="A134" s="4" t="s">
        <v>100</v>
      </c>
      <c r="B134" s="11" t="s">
        <v>101</v>
      </c>
      <c r="C134" s="16">
        <v>0</v>
      </c>
      <c r="D134" s="16">
        <v>0</v>
      </c>
      <c r="E134" s="16">
        <v>0</v>
      </c>
    </row>
    <row r="135" spans="1:5" ht="31.5" customHeight="1" hidden="1">
      <c r="A135" s="4" t="s">
        <v>102</v>
      </c>
      <c r="B135" s="11" t="s">
        <v>103</v>
      </c>
      <c r="C135" s="16">
        <v>0</v>
      </c>
      <c r="D135" s="16">
        <v>0</v>
      </c>
      <c r="E135" s="16">
        <v>0</v>
      </c>
    </row>
    <row r="136" spans="1:5" ht="31.5">
      <c r="A136" s="4" t="s">
        <v>104</v>
      </c>
      <c r="B136" s="11" t="s">
        <v>105</v>
      </c>
      <c r="C136" s="16">
        <v>7</v>
      </c>
      <c r="D136" s="16">
        <v>7</v>
      </c>
      <c r="E136" s="16">
        <v>7</v>
      </c>
    </row>
    <row r="137" spans="1:5" ht="31.5">
      <c r="A137" s="18" t="s">
        <v>220</v>
      </c>
      <c r="B137" s="11" t="s">
        <v>221</v>
      </c>
      <c r="C137" s="16">
        <v>4</v>
      </c>
      <c r="D137" s="16">
        <v>4.2</v>
      </c>
      <c r="E137" s="16">
        <v>4.2</v>
      </c>
    </row>
    <row r="138" spans="1:5" ht="31.5">
      <c r="A138" s="4" t="s">
        <v>106</v>
      </c>
      <c r="B138" s="11" t="s">
        <v>107</v>
      </c>
      <c r="C138" s="16">
        <v>3637</v>
      </c>
      <c r="D138" s="16">
        <v>3657</v>
      </c>
      <c r="E138" s="16">
        <v>3657</v>
      </c>
    </row>
    <row r="139" spans="1:5" ht="31.5">
      <c r="A139" s="4" t="s">
        <v>108</v>
      </c>
      <c r="B139" s="11" t="s">
        <v>109</v>
      </c>
      <c r="C139" s="16">
        <v>1308.4</v>
      </c>
      <c r="D139" s="16">
        <v>1358.4</v>
      </c>
      <c r="E139" s="16">
        <v>1358.4</v>
      </c>
    </row>
    <row r="140" spans="1:5" ht="31.5">
      <c r="A140" s="4" t="s">
        <v>110</v>
      </c>
      <c r="B140" s="11" t="s">
        <v>111</v>
      </c>
      <c r="C140" s="16">
        <v>1155</v>
      </c>
      <c r="D140" s="16">
        <v>1235</v>
      </c>
      <c r="E140" s="16">
        <v>1296</v>
      </c>
    </row>
    <row r="141" spans="1:5" ht="18.75" customHeight="1">
      <c r="A141" s="4" t="s">
        <v>112</v>
      </c>
      <c r="B141" s="11" t="s">
        <v>113</v>
      </c>
      <c r="C141" s="16">
        <v>4810</v>
      </c>
      <c r="D141" s="16">
        <v>0</v>
      </c>
      <c r="E141" s="16">
        <v>0</v>
      </c>
    </row>
    <row r="142" spans="1:5" ht="31.5">
      <c r="A142" s="4" t="s">
        <v>114</v>
      </c>
      <c r="B142" s="11" t="s">
        <v>115</v>
      </c>
      <c r="C142" s="16">
        <v>19548</v>
      </c>
      <c r="D142" s="16">
        <v>19548</v>
      </c>
      <c r="E142" s="16">
        <v>19548</v>
      </c>
    </row>
    <row r="143" spans="1:5" ht="18" customHeight="1">
      <c r="A143" s="4" t="s">
        <v>116</v>
      </c>
      <c r="B143" s="11" t="s">
        <v>117</v>
      </c>
      <c r="C143" s="16">
        <v>440033.8</v>
      </c>
      <c r="D143" s="16">
        <v>402668.8</v>
      </c>
      <c r="E143" s="16">
        <v>401916.8</v>
      </c>
    </row>
    <row r="144" spans="1:5" ht="49.5" customHeight="1">
      <c r="A144" s="4" t="s">
        <v>118</v>
      </c>
      <c r="B144" s="11" t="s">
        <v>119</v>
      </c>
      <c r="C144" s="16">
        <v>2350</v>
      </c>
      <c r="D144" s="16">
        <v>2350</v>
      </c>
      <c r="E144" s="16">
        <v>2350</v>
      </c>
    </row>
    <row r="145" spans="1:5" ht="31.5">
      <c r="A145" s="4" t="s">
        <v>120</v>
      </c>
      <c r="B145" s="40" t="s">
        <v>233</v>
      </c>
      <c r="C145" s="16">
        <v>26631</v>
      </c>
      <c r="D145" s="16">
        <v>26631</v>
      </c>
      <c r="E145" s="16">
        <v>26631</v>
      </c>
    </row>
    <row r="146" spans="1:5" ht="54" customHeight="1">
      <c r="A146" s="4" t="s">
        <v>154</v>
      </c>
      <c r="B146" s="11" t="s">
        <v>155</v>
      </c>
      <c r="C146" s="16">
        <v>5200</v>
      </c>
      <c r="D146" s="16">
        <v>5200</v>
      </c>
      <c r="E146" s="16">
        <v>5200</v>
      </c>
    </row>
    <row r="147" spans="1:5" ht="47.25" customHeight="1">
      <c r="A147" s="4" t="s">
        <v>223</v>
      </c>
      <c r="B147" s="33" t="s">
        <v>222</v>
      </c>
      <c r="C147" s="16">
        <v>1235.1</v>
      </c>
      <c r="D147" s="16">
        <v>1309.4</v>
      </c>
      <c r="E147" s="16">
        <v>1382.4</v>
      </c>
    </row>
    <row r="148" spans="1:5" ht="31.5" hidden="1">
      <c r="A148" s="4" t="s">
        <v>213</v>
      </c>
      <c r="B148" s="34" t="s">
        <v>214</v>
      </c>
      <c r="C148" s="20"/>
      <c r="D148" s="20">
        <v>0</v>
      </c>
      <c r="E148" s="20">
        <v>0</v>
      </c>
    </row>
    <row r="149" spans="1:5" ht="47.25" hidden="1">
      <c r="A149" s="30" t="s">
        <v>224</v>
      </c>
      <c r="B149" s="31" t="s">
        <v>225</v>
      </c>
      <c r="C149" s="16">
        <v>0</v>
      </c>
      <c r="D149" s="16"/>
      <c r="E149" s="16"/>
    </row>
    <row r="150" spans="1:5" ht="47.25">
      <c r="A150" s="30" t="s">
        <v>226</v>
      </c>
      <c r="B150" s="31" t="s">
        <v>227</v>
      </c>
      <c r="C150" s="16">
        <v>1840.3</v>
      </c>
      <c r="D150" s="16">
        <v>1840.2</v>
      </c>
      <c r="E150" s="16">
        <v>1840.1</v>
      </c>
    </row>
    <row r="151" spans="1:5" ht="31.5" customHeight="1" hidden="1">
      <c r="A151" s="22" t="s">
        <v>228</v>
      </c>
      <c r="B151" s="35" t="s">
        <v>229</v>
      </c>
      <c r="C151" s="23"/>
      <c r="D151" s="23"/>
      <c r="E151" s="23"/>
    </row>
    <row r="152" spans="1:5" ht="18.75" customHeight="1">
      <c r="A152" s="4" t="s">
        <v>121</v>
      </c>
      <c r="B152" s="11" t="s">
        <v>122</v>
      </c>
      <c r="C152" s="15">
        <f>C153+C154+C155</f>
        <v>149599.1</v>
      </c>
      <c r="D152" s="15">
        <f>D153+D154+D155</f>
        <v>96987</v>
      </c>
      <c r="E152" s="15">
        <f>E153+E154+E155</f>
        <v>95968</v>
      </c>
    </row>
    <row r="153" spans="1:5" ht="32.25" customHeight="1">
      <c r="A153" s="19" t="s">
        <v>123</v>
      </c>
      <c r="B153" s="24" t="s">
        <v>124</v>
      </c>
      <c r="C153" s="20">
        <v>149426.1</v>
      </c>
      <c r="D153" s="20">
        <v>96814</v>
      </c>
      <c r="E153" s="20">
        <v>95795</v>
      </c>
    </row>
    <row r="154" spans="1:5" ht="32.25" customHeight="1">
      <c r="A154" s="30" t="s">
        <v>230</v>
      </c>
      <c r="B154" s="31" t="s">
        <v>287</v>
      </c>
      <c r="C154" s="16">
        <v>173</v>
      </c>
      <c r="D154" s="16">
        <v>173</v>
      </c>
      <c r="E154" s="16">
        <v>173</v>
      </c>
    </row>
    <row r="155" spans="1:5" ht="32.25" customHeight="1" hidden="1">
      <c r="A155" s="30" t="s">
        <v>231</v>
      </c>
      <c r="B155" s="39" t="s">
        <v>232</v>
      </c>
      <c r="C155" s="16"/>
      <c r="D155" s="16">
        <v>0</v>
      </c>
      <c r="E155" s="16">
        <v>0</v>
      </c>
    </row>
    <row r="156" spans="1:5" ht="18" customHeight="1" hidden="1">
      <c r="A156" s="4" t="s">
        <v>158</v>
      </c>
      <c r="B156" s="4" t="s">
        <v>156</v>
      </c>
      <c r="C156" s="15">
        <f>C157</f>
        <v>0</v>
      </c>
      <c r="D156" s="15">
        <f>D157</f>
        <v>0</v>
      </c>
      <c r="E156" s="15">
        <f>E157</f>
        <v>0</v>
      </c>
    </row>
    <row r="157" spans="1:5" ht="20.25" customHeight="1" hidden="1">
      <c r="A157" s="6" t="s">
        <v>157</v>
      </c>
      <c r="B157" s="25" t="s">
        <v>159</v>
      </c>
      <c r="C157" s="23">
        <v>0</v>
      </c>
      <c r="D157" s="23">
        <v>0</v>
      </c>
      <c r="E157" s="23">
        <v>0</v>
      </c>
    </row>
    <row r="158" spans="1:5" ht="18.75" customHeight="1">
      <c r="A158" s="4" t="s">
        <v>160</v>
      </c>
      <c r="B158" s="11" t="s">
        <v>161</v>
      </c>
      <c r="C158" s="15">
        <f>C159</f>
        <v>15000</v>
      </c>
      <c r="D158" s="15">
        <f>D159</f>
        <v>15000</v>
      </c>
      <c r="E158" s="15">
        <f>E159</f>
        <v>15000</v>
      </c>
    </row>
    <row r="159" spans="1:5" ht="18.75" customHeight="1">
      <c r="A159" s="4" t="s">
        <v>162</v>
      </c>
      <c r="B159" s="11" t="s">
        <v>163</v>
      </c>
      <c r="C159" s="16">
        <v>15000</v>
      </c>
      <c r="D159" s="16">
        <v>15000</v>
      </c>
      <c r="E159" s="16">
        <v>15000</v>
      </c>
    </row>
    <row r="160" spans="1:5" ht="15.75">
      <c r="A160" s="3" t="s">
        <v>125</v>
      </c>
      <c r="B160" s="36"/>
      <c r="C160" s="38">
        <f>C22+C103</f>
        <v>1429791.3</v>
      </c>
      <c r="D160" s="14">
        <f>D22+D103</f>
        <v>1178371.1</v>
      </c>
      <c r="E160" s="14">
        <f>E22+E103</f>
        <v>1188313.2</v>
      </c>
    </row>
    <row r="161" spans="1:5" ht="15.75">
      <c r="A161" s="2"/>
      <c r="B161" s="37"/>
      <c r="C161" s="8"/>
      <c r="D161" s="8"/>
      <c r="E161" s="8"/>
    </row>
  </sheetData>
  <sheetProtection/>
  <mergeCells count="17">
    <mergeCell ref="C1:E1"/>
    <mergeCell ref="C2:E2"/>
    <mergeCell ref="C3:E3"/>
    <mergeCell ref="C15:E15"/>
    <mergeCell ref="C6:E6"/>
    <mergeCell ref="C7:E7"/>
    <mergeCell ref="C8:E8"/>
    <mergeCell ref="C13:E13"/>
    <mergeCell ref="C14:E14"/>
    <mergeCell ref="C10:E10"/>
    <mergeCell ref="C20:E20"/>
    <mergeCell ref="C19:E19"/>
    <mergeCell ref="C4:E4"/>
    <mergeCell ref="C18:E18"/>
    <mergeCell ref="C9:E9"/>
    <mergeCell ref="C11:E11"/>
    <mergeCell ref="C12:E12"/>
  </mergeCells>
  <printOptions/>
  <pageMargins left="0.3937007874015748" right="0.3937007874015748" top="0.3937007874015748" bottom="0.1968503937007874" header="0.5118110236220472" footer="0.5118110236220472"/>
  <pageSetup fitToHeight="0" fitToWidth="0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 Белаш</dc:creator>
  <cp:keywords/>
  <dc:description/>
  <cp:lastModifiedBy>Ларина</cp:lastModifiedBy>
  <cp:lastPrinted>2010-12-30T05:53:42Z</cp:lastPrinted>
  <dcterms:created xsi:type="dcterms:W3CDTF">2007-12-27T06:32:49Z</dcterms:created>
  <dcterms:modified xsi:type="dcterms:W3CDTF">2011-02-09T05:23:06Z</dcterms:modified>
  <cp:category/>
  <cp:version/>
  <cp:contentType/>
  <cp:contentStatus/>
</cp:coreProperties>
</file>