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<sst xmlns="http://schemas.openxmlformats.org/spreadsheetml/2006/main" count="4055" uniqueCount="768">
  <si>
    <t>Программа "Возрождение и развитие коренного (шорского) народа"</t>
  </si>
  <si>
    <t>Программа "Спортивно-массовые и физкультурно-оздоровительные мероприятия</t>
  </si>
  <si>
    <t>Приоберетение угля для коммунально-бытовых нужд</t>
  </si>
  <si>
    <t>5160130</t>
  </si>
  <si>
    <t>Субсидии бюджетам бюдж.системы РФ и муниципальных образований</t>
  </si>
  <si>
    <t>Субсидии на проведение капитального ремонта многоквартирных домов за счет средств ГК-Фонда содействия реформирования ЖКХ</t>
  </si>
  <si>
    <t>010</t>
  </si>
  <si>
    <t>Субсидии на обеспечение мероприятий по капитальному ремонту многоквартирных домов за счет средств бюджета КО</t>
  </si>
  <si>
    <t>Субсидии на государственную поддержку малого предпринимательства, включая крестьянские (фермерские) хозяйства</t>
  </si>
  <si>
    <t>Иные межбюджетные трансферты</t>
  </si>
  <si>
    <t>017</t>
  </si>
  <si>
    <t>3450100</t>
  </si>
  <si>
    <t>Региональная целевая программа "Государственная поддержка малого предпринимательства в КО</t>
  </si>
  <si>
    <t>5220900</t>
  </si>
  <si>
    <t>Модернизация объектов коммунальной инфраструктуры "подготовка к зиме"</t>
  </si>
  <si>
    <t>ДЦП Комплексный инвестицитнный план модернизации Моногорода Таштагола</t>
  </si>
  <si>
    <t>5228400</t>
  </si>
  <si>
    <t>Субвенции бюджетам субъектов РФ и муниципальным образованиям</t>
  </si>
  <si>
    <t>Осуществление первичного воинского учета на территориях, где отсутствуют военкоматы</t>
  </si>
  <si>
    <t>Программа "Дополнительные мероприятия по содействию занятости населения, направленные на снижение напряженности на рынке труда КО на 2010 год"</t>
  </si>
  <si>
    <t>Межбюджетные трансферты, на реализацию дополнительных мероприятий, направленных на снижение напряженности на рынке труда</t>
  </si>
  <si>
    <t>Программа "Обеспечение безопасности условий жизни населения"</t>
  </si>
  <si>
    <t>Прогамма "Благоустройство в Таштагольском раойне"</t>
  </si>
  <si>
    <t>41</t>
  </si>
  <si>
    <t>42</t>
  </si>
  <si>
    <t>65</t>
  </si>
  <si>
    <t>66</t>
  </si>
  <si>
    <t>67</t>
  </si>
  <si>
    <t>68</t>
  </si>
  <si>
    <t>69</t>
  </si>
  <si>
    <t>76</t>
  </si>
  <si>
    <t>77</t>
  </si>
  <si>
    <t>78</t>
  </si>
  <si>
    <t>79</t>
  </si>
  <si>
    <t>80</t>
  </si>
  <si>
    <t>81</t>
  </si>
  <si>
    <t>82</t>
  </si>
  <si>
    <t>83</t>
  </si>
  <si>
    <t>89</t>
  </si>
  <si>
    <t>90</t>
  </si>
  <si>
    <t>102</t>
  </si>
  <si>
    <t>103</t>
  </si>
  <si>
    <t>104</t>
  </si>
  <si>
    <t>105</t>
  </si>
  <si>
    <t>108</t>
  </si>
  <si>
    <t>109</t>
  </si>
  <si>
    <t>201</t>
  </si>
  <si>
    <t>202</t>
  </si>
  <si>
    <t xml:space="preserve"> модернизация здравоохранения</t>
  </si>
  <si>
    <t>Денежные выплаты медперсоналу ФАПов, врачам, фельдшерам  и медицинским сестрам скорой помощи (обл. бюджет)</t>
  </si>
  <si>
    <t>5206300</t>
  </si>
  <si>
    <t>финансирование программного обеспечения</t>
  </si>
  <si>
    <t>Другие вопросы в области здравоохранения</t>
  </si>
  <si>
    <t>Программа "Строительство и реконструкция объектов"</t>
  </si>
  <si>
    <t>Модернизация объектов коммунальной инфраструктуры</t>
  </si>
  <si>
    <t>0010006</t>
  </si>
  <si>
    <t>0010007</t>
  </si>
  <si>
    <t>Создание и функционирование комиссий по делам несовершеннолетних и защите их прав</t>
  </si>
  <si>
    <t>0010008</t>
  </si>
  <si>
    <t>0013600</t>
  </si>
  <si>
    <t>Осуществление первичного воинского учета на территориях, где отсутствуют военные комиссариаты</t>
  </si>
  <si>
    <t>4200000</t>
  </si>
  <si>
    <t>Детские дошкольные учреждения</t>
  </si>
  <si>
    <t>4209900</t>
  </si>
  <si>
    <t>Детские дома</t>
  </si>
  <si>
    <t>4249901</t>
  </si>
  <si>
    <t>5050502</t>
  </si>
  <si>
    <t>5052901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</si>
  <si>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</si>
  <si>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</si>
  <si>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5054600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</si>
  <si>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</si>
  <si>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</si>
  <si>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5058201</t>
  </si>
  <si>
    <t>Социальная поддержка граждан, достигших возраста 70 лет</t>
  </si>
  <si>
    <t>5058301</t>
  </si>
  <si>
    <t>Ежемесячная денежная компенсация на хлеб пенсионерам</t>
  </si>
  <si>
    <t>5058401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</si>
  <si>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</si>
  <si>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5058501</t>
  </si>
  <si>
    <t>Государственная социальная помощь малоимущим семьям и малоимущим одиноко проживающим гражданам</t>
  </si>
  <si>
    <t>5058600</t>
  </si>
  <si>
    <t>Закон Кемеровской области от 18 июля 2006 года № 111-ОЗ «О социальной поддержке отдельных категорий семей, имеющих детей»</t>
  </si>
  <si>
    <t>5058601</t>
  </si>
  <si>
    <t>Компенсация отдельным категориям семей, имеющих детей</t>
  </si>
  <si>
    <t>5058700</t>
  </si>
  <si>
    <t>Закон Кемеровской области от 12 декабря 2006 года № 156-ОЗ «О денежной выплате отдельным категориям граждан»</t>
  </si>
  <si>
    <t>5058701</t>
  </si>
  <si>
    <t>Денежная выплата отдельным категориям граждан</t>
  </si>
  <si>
    <t>5058800</t>
  </si>
  <si>
    <t>Закон Кемеровской области от 14 января 1999 года № 8-ОЗ «О пенсиях  Кемеровской области»</t>
  </si>
  <si>
    <t>5058801</t>
  </si>
  <si>
    <t>Назначение и выплата пенсий Кемеровской области</t>
  </si>
  <si>
    <t>5059000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</si>
  <si>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</si>
  <si>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5059001</t>
  </si>
  <si>
    <t>5059100</t>
  </si>
  <si>
    <t>Закон Кемеровской области от 14 февраля 2005 года № 26-ОЗ «О культуре»</t>
  </si>
  <si>
    <t>5059101</t>
  </si>
  <si>
    <t>Меры социальной поддержки отдельных категорий работников культуры</t>
  </si>
  <si>
    <t>5059502</t>
  </si>
  <si>
    <t>5059503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</si>
  <si>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</si>
  <si>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Приобретение продуктов питания детям, страдающим онкологическими заболеваниями</t>
  </si>
  <si>
    <t>5059602</t>
  </si>
  <si>
    <t>5059603</t>
  </si>
  <si>
    <t>5059700</t>
  </si>
  <si>
    <t>Закон Кемеровской области от 18 ноября 2004 года № 82-ОЗ «О погребении и похоронном деле в Кемеровской области»</t>
  </si>
  <si>
    <t>5059701</t>
  </si>
  <si>
    <t>Поддержка коммунального хозяйства</t>
  </si>
  <si>
    <t>5227102</t>
  </si>
  <si>
    <t>Подпрограмма «Развитие профессионального образования в Кемеровской области»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</si>
  <si>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</si>
  <si>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5059301</t>
  </si>
  <si>
    <t>Меры социальной поддержки работников муниципальных учреждений социального обслуживания в виде пособий и компенсации</t>
  </si>
  <si>
    <t>5059800</t>
  </si>
  <si>
    <t>5059901</t>
  </si>
  <si>
    <t>9900</t>
  </si>
  <si>
    <t>99</t>
  </si>
  <si>
    <t>9999</t>
  </si>
  <si>
    <t>999</t>
  </si>
  <si>
    <t>Вариант=Б2008-2010 2 чт в БК 74н;
Табл=Расходы (общие);
ФинГод=1;
РАСП (74н)=000;
ЭК (74н)=000;</t>
  </si>
  <si>
    <t>Вариант=Б2008-2010 2 чт в БК 74н;
Табл=Расходы (общие);
ФинГод=2;
РАСП (74н)=000;
ЭК (74н)=000;</t>
  </si>
  <si>
    <t>Вариант=Б2008-2010 2 чт в БК 74н;
Табл=Расходы (общие);
ФинГод=3;
РАСП (74н)=000;
ЭК (74н)=000;</t>
  </si>
  <si>
    <t>Выплата социального пособия на погребение и возмещение расходов по гарантированному перечню услуг по погребению</t>
  </si>
  <si>
    <t>5079902</t>
  </si>
  <si>
    <t>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</si>
  <si>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</si>
  <si>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</si>
  <si>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</si>
  <si>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</si>
  <si>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</si>
  <si>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</si>
  <si>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</si>
  <si>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5205200</t>
  </si>
  <si>
    <t>Организация и осуществление деятельности по опеке и попечительству</t>
  </si>
  <si>
    <t>9800</t>
  </si>
  <si>
    <t>Всего</t>
  </si>
  <si>
    <t>Итого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</si>
  <si>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</si>
  <si>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</si>
  <si>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</si>
  <si>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</si>
  <si>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</si>
  <si>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</si>
  <si>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</si>
  <si>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</si>
  <si>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</si>
  <si>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</si>
  <si>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</si>
  <si>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</si>
  <si>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</si>
  <si>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</si>
  <si>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расхода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</si>
  <si>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</si>
  <si>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</si>
  <si>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</si>
  <si>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</si>
  <si>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</si>
  <si>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</si>
  <si>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</si>
  <si>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</si>
  <si>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</si>
  <si>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</si>
  <si>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</si>
  <si>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0010000</t>
  </si>
  <si>
    <t>Руководство и управление в сфере установленных функций</t>
  </si>
  <si>
    <t>001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</si>
  <si>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</si>
  <si>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</si>
  <si>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</si>
  <si>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</si>
  <si>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</si>
  <si>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</si>
  <si>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</si>
  <si>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0010002</t>
  </si>
  <si>
    <t>Председатель Совета народных депутатов Кемеровской области</t>
  </si>
  <si>
    <t>0010003</t>
  </si>
  <si>
    <t>Депутаты (члены)  Совета народных депутатов Кемеровской области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</si>
  <si>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</si>
  <si>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</si>
  <si>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</si>
  <si>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</si>
  <si>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</si>
  <si>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</si>
  <si>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</si>
  <si>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</si>
  <si>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11</t>
  </si>
  <si>
    <t>013</t>
  </si>
  <si>
    <t>Прочие расходы</t>
  </si>
  <si>
    <t>0112</t>
  </si>
  <si>
    <t>Резервные фонды</t>
  </si>
  <si>
    <t>12</t>
  </si>
  <si>
    <t>0700000</t>
  </si>
  <si>
    <t>0700400</t>
  </si>
  <si>
    <t>Распределение бюджетных ассигнований  бюджета Таштагольского района</t>
  </si>
  <si>
    <t>Резервный фонд Коллегии Администрации Кемеровской области</t>
  </si>
  <si>
    <t>0114</t>
  </si>
  <si>
    <t>Другие общегосударственные вопросы</t>
  </si>
  <si>
    <t>Выполнение функций бюджетными учреждениями</t>
  </si>
  <si>
    <t>4400000</t>
  </si>
  <si>
    <t>Дворцы и дома культуры, другие учреждения культуры и средств массовой информации</t>
  </si>
  <si>
    <t>4409900</t>
  </si>
  <si>
    <t>Обеспечение деятельности подведомственных учреждений</t>
  </si>
  <si>
    <t>5220000</t>
  </si>
  <si>
    <t>Региональные целевые программы</t>
  </si>
  <si>
    <t>5225700</t>
  </si>
  <si>
    <t>Региональная целевая программа «Создание системы поддержки принятия и исполнения управленческих решений в Кемеровской области»</t>
  </si>
  <si>
    <t>топливно-энергетический комплекс</t>
  </si>
  <si>
    <t>7951300</t>
  </si>
  <si>
    <t>Муниципальная целева программа "Развитие сельского хозяйства"</t>
  </si>
  <si>
    <t>3001400</t>
  </si>
  <si>
    <t>Возмещение убытков Аэрокузбассу по муниципальной целевой программе "Возрождение и развитие коренного (шорского) народа"</t>
  </si>
  <si>
    <t>Муниципальная целевая программа "Схема территориального планирования г.Таштагола"</t>
  </si>
  <si>
    <t>7951800</t>
  </si>
  <si>
    <t>520000</t>
  </si>
  <si>
    <t>Поддержка жилищного хозяйства</t>
  </si>
  <si>
    <t>Муниципальная целевая программа "Строительство и реконструкция объектов"</t>
  </si>
  <si>
    <t>7951000</t>
  </si>
  <si>
    <t>7951100</t>
  </si>
  <si>
    <t>Компенсация выпадающих доходов организациям, предоставляющим населению услуги по теплу по тарифам, не обеспечивающим возмещение издержек</t>
  </si>
  <si>
    <t>Благоустройство</t>
  </si>
  <si>
    <t>Муниципальная целевая программа "Благоустройство Таштагольского района"</t>
  </si>
  <si>
    <t>Компенсация выпадающих доходов организациям, предоставляющим населению услуги по содержанию жилья, не обеспечивающим возмещение издержек</t>
  </si>
  <si>
    <t>4200001</t>
  </si>
  <si>
    <t>Школы-детские сады, школы начальные, неполные средние и средние за счет местного бюджета</t>
  </si>
  <si>
    <t>4210001</t>
  </si>
  <si>
    <t>Обеспечение гос.гарантий прав граждан на получение общедост. И бесплатного дошкольного, нач.общего, основного образования, а также дополн. Образования в общеобр. Учреждениях</t>
  </si>
  <si>
    <t>Организация предоставления общедоступного и бесплатного общего образования по основным образ. Программам в спец.учебно-воспит. Учреждениях для обучающихся воспитанников с отклонением в развитии</t>
  </si>
  <si>
    <t>Соц.поддержка детей-сирот и детей, оставшихся без попечения родителей, содержащихся (обучающихся0 и воспитывающихся в обраовательных учреждениях для детей-сирот и детей, оставшихся без попечения родителей</t>
  </si>
  <si>
    <t>4230001</t>
  </si>
  <si>
    <t>Соц.поддержка детей-сирот и детей, оставшихся без попечения родителей, содержащихся в детских домах</t>
  </si>
  <si>
    <t>4310001</t>
  </si>
  <si>
    <t>Муниципальная целевая программа "Развитие молодежного движения"</t>
  </si>
  <si>
    <t>7950600</t>
  </si>
  <si>
    <t>4320104</t>
  </si>
  <si>
    <t>4350001</t>
  </si>
  <si>
    <t>Муниципальные  целевые программы</t>
  </si>
  <si>
    <t>Муниципальная целевая программа «Развитие образования»</t>
  </si>
  <si>
    <t>7950100</t>
  </si>
  <si>
    <t>7950101</t>
  </si>
  <si>
    <t>Подпрограмма "Подготовка специалистов"</t>
  </si>
  <si>
    <t xml:space="preserve"> Прочие расходы программы "Развитие образования"</t>
  </si>
  <si>
    <t>Подпрограмма "Питание школьников из малообеспеченных семей"</t>
  </si>
  <si>
    <t>Подпрограмма "Муниципальный грант"</t>
  </si>
  <si>
    <t>7950102</t>
  </si>
  <si>
    <t>7950103</t>
  </si>
  <si>
    <t>7950105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</si>
  <si>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</si>
  <si>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</si>
  <si>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4520001</t>
  </si>
  <si>
    <t>4400001</t>
  </si>
  <si>
    <t>4410001</t>
  </si>
  <si>
    <t>4420001</t>
  </si>
  <si>
    <t>Муниципальная целевая программа «Развитие культуры»</t>
  </si>
  <si>
    <t>7951501</t>
  </si>
  <si>
    <t>4700001</t>
  </si>
  <si>
    <t>4710001</t>
  </si>
  <si>
    <t>Муниципальная целевая программа «Здоровье»</t>
  </si>
  <si>
    <t>Подпрограмма "Вакцинопрофилактика"</t>
  </si>
  <si>
    <t>Подпрограмма "Будущее без наркотиков"</t>
  </si>
  <si>
    <t>Подпрограмма "Стоатологическое здоровье жителей"</t>
  </si>
  <si>
    <t>Прочие расходы по пр-ме "Здоровье"</t>
  </si>
  <si>
    <t>Оплата страховых взносов за неработающее население (долги прошлых лет)</t>
  </si>
  <si>
    <t>7952400</t>
  </si>
  <si>
    <t>5070001</t>
  </si>
  <si>
    <t>Социальная помощь по решению Таштагольского раойного Совета народных депутатов "Почетные граждане города Таштагола"</t>
  </si>
  <si>
    <t>5050401</t>
  </si>
  <si>
    <t xml:space="preserve">    Социальная поддержка членов семей граждан, подвергшихся воздействию радиации</t>
  </si>
  <si>
    <t>5050402</t>
  </si>
  <si>
    <t xml:space="preserve">    Социальная поддержка ветеранов боевых действий</t>
  </si>
  <si>
    <t xml:space="preserve">   Социальная поддержка граждан, уволенных с военной службы и членов их семей</t>
  </si>
  <si>
    <t>5050404</t>
  </si>
  <si>
    <t>5050405</t>
  </si>
  <si>
    <t xml:space="preserve">  Социальная поддержка лиц, замещавших выборные муниц.должности и муниц.должности муниц.службы в МУ "Таштагольский район"</t>
  </si>
  <si>
    <t>5050406</t>
  </si>
  <si>
    <t>9990000</t>
  </si>
  <si>
    <t>Условно утвержденные расходы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</si>
  <si>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</si>
  <si>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</si>
  <si>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</si>
  <si>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</si>
  <si>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014</t>
  </si>
  <si>
    <t>2020000</t>
  </si>
  <si>
    <t>Воинские формирования (органы, подразделения)</t>
  </si>
  <si>
    <t>2025800</t>
  </si>
  <si>
    <t>Военный персонал</t>
  </si>
  <si>
    <t>2027200</t>
  </si>
  <si>
    <t>Вещевое обеспечение</t>
  </si>
  <si>
    <t>2027203</t>
  </si>
  <si>
    <t>Компенсация стоимости вещевого имущества</t>
  </si>
  <si>
    <t>005</t>
  </si>
  <si>
    <t>Социальные выплаты</t>
  </si>
  <si>
    <t>5227500</t>
  </si>
  <si>
    <t>Региональная целевая программа «Борьба с преступностью, профилактика правонарушений и обеспечение безопасности дорожного движения в Кемеровской области»</t>
  </si>
  <si>
    <t>5227502</t>
  </si>
  <si>
    <t>Подпрограмма «Водитель, автомобиль, дорожная среда»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</si>
  <si>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</si>
  <si>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</si>
  <si>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</si>
  <si>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5226900</t>
  </si>
  <si>
    <t>Региональная целевая программа «Оптимизация развития транспорта и связи в Кемеровской области»</t>
  </si>
  <si>
    <t>5227402</t>
  </si>
  <si>
    <t>Подпрограмма «Снижение рисков и смягчение последствий чрезвычайных ситуаций природного и техногенного характера в Кемеровской области»</t>
  </si>
  <si>
    <t>10</t>
  </si>
  <si>
    <t>0400</t>
  </si>
  <si>
    <t>Национальная экономика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</si>
  <si>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</si>
  <si>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</si>
  <si>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</si>
  <si>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</si>
  <si>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006</t>
  </si>
  <si>
    <t>Субсидии юридическим лицам</t>
  </si>
  <si>
    <t>по разделам, подразделам, целевым статьям и видам расходов классификации расходов бюджетов</t>
  </si>
  <si>
    <t>(тыс. руб.)</t>
  </si>
  <si>
    <t>0408</t>
  </si>
  <si>
    <t>Транспорт</t>
  </si>
  <si>
    <t>08</t>
  </si>
  <si>
    <t>003</t>
  </si>
  <si>
    <t>Бюджетные инвестиции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</si>
  <si>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</si>
  <si>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</si>
  <si>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</si>
  <si>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</si>
  <si>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Муниципальные целевые программы</t>
  </si>
  <si>
    <t>Муниципальная целевая программа "Пропаганда семейно-брачных отношений"</t>
  </si>
  <si>
    <t>7950500</t>
  </si>
  <si>
    <t>Муниципальная целевая программа "Развитие общественного движения, активизация работы общественных организаций"</t>
  </si>
  <si>
    <t>7950700</t>
  </si>
  <si>
    <t>Муниципальная целевая программа "Управление и распоряжение муниципальным имуществом, составляющим муниципальную казну"</t>
  </si>
  <si>
    <t>7950800</t>
  </si>
  <si>
    <t>Муниципальная целевая программа "Мобилизационная подготовка"</t>
  </si>
  <si>
    <t>Муниципальная целевая программа "Возрождение и развитие коренного (шорского) народа"</t>
  </si>
  <si>
    <t>7952600</t>
  </si>
  <si>
    <t>7950000</t>
  </si>
  <si>
    <t>Муниципальная целевая программа «Борьба с преступностью»</t>
  </si>
  <si>
    <t>7951600</t>
  </si>
  <si>
    <t>Муниципальная целевая программа «Безопасность дорожного движения»</t>
  </si>
  <si>
    <t>7951700</t>
  </si>
  <si>
    <t>3405100</t>
  </si>
  <si>
    <t>Государственная поддержка потребительской кооперации</t>
  </si>
  <si>
    <t>Школы-детские сады, школы начальные, неполные средние и средние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</si>
  <si>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</si>
  <si>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</si>
  <si>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</si>
  <si>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</si>
  <si>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Выплата денежного содержания фельдшерам, занимающим должности врачей-терапевтов участковых, врачей-педиатров участковых городских округов и муниципальных районов Кемеровской области</t>
  </si>
  <si>
    <t>Закон Кемеровской области «О ежемесячной денежной выплате отдельным категориям граждан, воспитывающих детей в возрасте от 1,5 до 7 лет»</t>
  </si>
  <si>
    <t>5221000</t>
  </si>
  <si>
    <t>Региональная целевая программа «Создание системы кадастра недвижимости в Кемеровской области»</t>
  </si>
  <si>
    <t>5226601</t>
  </si>
  <si>
    <t>Подпрограмма «Строительство, реконструкция и капитальный ремонт объектов социальной сферы»</t>
  </si>
  <si>
    <t>0500</t>
  </si>
  <si>
    <t>Жилищно-коммунальное хозяйство</t>
  </si>
  <si>
    <t>0501</t>
  </si>
  <si>
    <t>Жилищное хозяйство</t>
  </si>
  <si>
    <t>5220501</t>
  </si>
  <si>
    <t>Подпрограмма «Обеспечение жильем социально незащищенных категорий граждан, установленных законодательством Кемеровской области»</t>
  </si>
  <si>
    <t>0502</t>
  </si>
  <si>
    <t>Коммунальное хозяйство</t>
  </si>
  <si>
    <t>3510000</t>
  </si>
  <si>
    <t>3510001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</si>
  <si>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</si>
  <si>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3510002</t>
  </si>
  <si>
    <t>Мероприятия в области коммунального хозяйства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</si>
  <si>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</si>
  <si>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</si>
  <si>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</si>
  <si>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</si>
  <si>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</si>
  <si>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</si>
  <si>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</si>
  <si>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</si>
  <si>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4210000</t>
  </si>
  <si>
    <t>4219900</t>
  </si>
  <si>
    <t>4219902</t>
  </si>
  <si>
    <t>Школы начальные, неполные средние и средние Кемеровской области</t>
  </si>
  <si>
    <t>4219903</t>
  </si>
  <si>
    <t>4220000</t>
  </si>
  <si>
    <t>Школы-интернаты</t>
  </si>
  <si>
    <t>4229900</t>
  </si>
  <si>
    <t>4229901</t>
  </si>
  <si>
    <t>4229902</t>
  </si>
  <si>
    <t>4229904</t>
  </si>
  <si>
    <t>Школы-интернаты Кемеровской области</t>
  </si>
  <si>
    <t>4230000</t>
  </si>
  <si>
    <t>Учреждения по внешкольной работе с детьми</t>
  </si>
  <si>
    <t>4239900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</si>
  <si>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</si>
  <si>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</si>
  <si>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</si>
  <si>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</si>
  <si>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5201100</t>
  </si>
  <si>
    <t>Поощрение лучших учителей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</si>
  <si>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</si>
  <si>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</si>
  <si>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</si>
  <si>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</si>
  <si>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4319900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</si>
  <si>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</si>
  <si>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</si>
  <si>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</si>
  <si>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</si>
  <si>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</si>
  <si>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</si>
  <si>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</si>
  <si>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</si>
  <si>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4359900</t>
  </si>
  <si>
    <t>4359902</t>
  </si>
  <si>
    <t>Учреждения, обеспечивающие предоставление услуг в сфере образования Кемеровской области</t>
  </si>
  <si>
    <t>5227100</t>
  </si>
  <si>
    <t>Региональная целевая программа «Развитие системы образования и повышения уровня потребности в образовании населения Кемеровской области»</t>
  </si>
  <si>
    <t>5227101</t>
  </si>
  <si>
    <t>Подпрограмма «Развитие системы образования в Кемеровской области»</t>
  </si>
  <si>
    <t>022</t>
  </si>
  <si>
    <t>Мероприятия в сфере образования</t>
  </si>
  <si>
    <t>5227103</t>
  </si>
  <si>
    <t>Подпрограмма «Патриотическое воспитание граждан в Кемеровской области»</t>
  </si>
  <si>
    <t>5227300</t>
  </si>
  <si>
    <t>Региональная целевая программа «Развитие инновационной деятельности в Кемеровской области»</t>
  </si>
  <si>
    <t>0800</t>
  </si>
  <si>
    <t>Культура, кинематография, средства массовой информации</t>
  </si>
  <si>
    <t>0801</t>
  </si>
  <si>
    <t>Культура</t>
  </si>
  <si>
    <t>4410000</t>
  </si>
  <si>
    <t>Музеи и постоянные выставки</t>
  </si>
  <si>
    <t>4419900</t>
  </si>
  <si>
    <t>4420000</t>
  </si>
  <si>
    <t>Библиотеки</t>
  </si>
  <si>
    <t>4429900</t>
  </si>
  <si>
    <t>5225100</t>
  </si>
  <si>
    <t>Региональная целевая программа «Культура Кузбасса»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</si>
  <si>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</si>
  <si>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</si>
  <si>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024</t>
  </si>
  <si>
    <t>Мероприятия в сфере культуры</t>
  </si>
  <si>
    <t>0802</t>
  </si>
  <si>
    <t>Кинематография</t>
  </si>
  <si>
    <t>4500000</t>
  </si>
  <si>
    <t>Мероприятия в сфере культуры, кинематографии, средств массовой информации</t>
  </si>
  <si>
    <t>4508500</t>
  </si>
  <si>
    <t>Государственная поддержка в сфере культуры, кинематографии, средств массовой информации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</si>
  <si>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</si>
  <si>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</si>
  <si>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</si>
  <si>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</si>
  <si>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</si>
  <si>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</si>
  <si>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</si>
  <si>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</si>
  <si>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0902</t>
  </si>
  <si>
    <t>Амбулаторная помощь</t>
  </si>
  <si>
    <t>4710000</t>
  </si>
  <si>
    <t>Поликлиники, амбулатории, диагностические центры</t>
  </si>
  <si>
    <t>4719900</t>
  </si>
  <si>
    <t>Мероприятия в области здравоохранения, спорта и физической культуры, туризма</t>
  </si>
  <si>
    <t>0910</t>
  </si>
  <si>
    <t>Другие вопросы в области здравоохранения, физической культуры и спорта</t>
  </si>
  <si>
    <t>4690000</t>
  </si>
  <si>
    <t>Учреждения, обеспечивающие предоставление услуг в сфере здравоохранения</t>
  </si>
  <si>
    <t>4699900</t>
  </si>
  <si>
    <t>5220700</t>
  </si>
  <si>
    <t>Региональная целевая программа «Здоровье кузбассовцев»</t>
  </si>
  <si>
    <t>067</t>
  </si>
  <si>
    <t>Мероприятия в области здравоохранения</t>
  </si>
  <si>
    <t>1000</t>
  </si>
  <si>
    <t>Социальная политика</t>
  </si>
  <si>
    <t>1002</t>
  </si>
  <si>
    <t>Социальное обслуживание населения</t>
  </si>
  <si>
    <t>5070000</t>
  </si>
  <si>
    <t>Учреждения социального обслуживания населения</t>
  </si>
  <si>
    <t>5079900</t>
  </si>
  <si>
    <t>5079901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</si>
  <si>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</si>
  <si>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1003</t>
  </si>
  <si>
    <t>Социальное обеспечение населения</t>
  </si>
  <si>
    <t>5050000</t>
  </si>
  <si>
    <t>Социальная помощь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</si>
  <si>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</si>
  <si>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</si>
  <si>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5053120</t>
  </si>
  <si>
    <t>Обеспечение мер социальной поддержки реабилитированных лиц и лиц, признанных пострадавшими от политических репрессий</t>
  </si>
  <si>
    <t>5058100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</si>
  <si>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</si>
  <si>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5058101</t>
  </si>
  <si>
    <t>Меры социальной поддержки многодетных семей</t>
  </si>
  <si>
    <t>5058900</t>
  </si>
  <si>
    <t>Закон Кемеровской области от 27 января 2005 года № 15-ОЗ «О мерах социальной поддержки отдельных категорий граждан»</t>
  </si>
  <si>
    <t>5058901</t>
  </si>
  <si>
    <t>Меры социальной поддержки отдельных категорий граждан</t>
  </si>
  <si>
    <t>5059200</t>
  </si>
  <si>
    <t>Закон Кемеровской области от 28 декабря 2000 года № 110-ОЗ «Об образовании в Кемеровской области»</t>
  </si>
  <si>
    <t>5059201</t>
  </si>
  <si>
    <t>Меры социальной поддержки участников образовательного процесса</t>
  </si>
  <si>
    <t>5059500</t>
  </si>
  <si>
    <t>5059501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</si>
  <si>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</si>
  <si>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0010401</t>
  </si>
  <si>
    <t>Глава Администрации Таштагольского района</t>
  </si>
  <si>
    <t>Председатель Совета народных депутатов Таштагольского района</t>
  </si>
  <si>
    <t>Депутаты (члены)  Совета народных депутатов Таштагольского района</t>
  </si>
  <si>
    <t>0010403</t>
  </si>
  <si>
    <t>0010402</t>
  </si>
  <si>
    <t>Осуществление функций по хранению,комплектованию, учету и использованию документов архивного фонда КО</t>
  </si>
  <si>
    <t>Резервный фонд  Администрации Кемеровской области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</si>
  <si>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</si>
  <si>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</si>
  <si>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</si>
  <si>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</si>
  <si>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</si>
  <si>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</si>
  <si>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</si>
  <si>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</si>
  <si>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</si>
  <si>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</si>
  <si>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</si>
  <si>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Комплектование книжных фондов библиотек муниципальных образований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</si>
  <si>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</si>
  <si>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</si>
  <si>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Сохранение и укрепление здоровья воспитанников, обучающихся в образовательных учреждениях</t>
  </si>
  <si>
    <t>5204000</t>
  </si>
  <si>
    <t>Гражданский персонал</t>
  </si>
  <si>
    <t>2026700</t>
  </si>
  <si>
    <t>Обеспечение функционирования органов в сфере национальной безопасности, правоохранительной деятельности и обороны</t>
  </si>
  <si>
    <t>Муниципальная целевая программа "Поддержка малого бизнеса и предпринимательства"</t>
  </si>
  <si>
    <t>7950900</t>
  </si>
  <si>
    <t>Скорая медицинкая помощь</t>
  </si>
  <si>
    <t>7950407</t>
  </si>
  <si>
    <t xml:space="preserve"> Мероприятия в области социальной политики</t>
  </si>
  <si>
    <t>7950400</t>
  </si>
  <si>
    <t>Муниципальная программа "Развитие системы социальной защиты и социальной поддержки нуждающихся граждан различных категорий"</t>
  </si>
  <si>
    <t xml:space="preserve">   Социальная поддержка малоимущи граждан по оказанию адресной социальной помощи</t>
  </si>
  <si>
    <t>Мунициальные целевые программы</t>
  </si>
  <si>
    <t>7950403</t>
  </si>
  <si>
    <t>Жилье молодым семьям</t>
  </si>
  <si>
    <t>7951200</t>
  </si>
  <si>
    <t>Профилактика безнадзорности и правонарушений несовершеннолетних</t>
  </si>
  <si>
    <t>068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</si>
  <si>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</si>
  <si>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009</t>
  </si>
  <si>
    <t>Фонд финансовой поддержки</t>
  </si>
  <si>
    <t>Фонд софинансирования - реформирование ЖКХ</t>
  </si>
  <si>
    <t>0980000</t>
  </si>
  <si>
    <t>0980101</t>
  </si>
  <si>
    <t>0980102</t>
  </si>
  <si>
    <t>Проведение капитального ремонта многоквартирных домов за счет средств федерального бюджета</t>
  </si>
  <si>
    <t>Проведение капитального ремонта многоквартирных домов за счет средств областного бюджета</t>
  </si>
  <si>
    <t>0980201</t>
  </si>
  <si>
    <t>Проведение капитального ремонта многоквартирных домов за счет средств местного бюджета</t>
  </si>
  <si>
    <t>0980301</t>
  </si>
  <si>
    <t>Переселение граждан из аварийного жилищного фонда за счет средств федерального бюджета</t>
  </si>
  <si>
    <t>0980202</t>
  </si>
  <si>
    <t>0980302</t>
  </si>
  <si>
    <t>Проведение капитального ремонта за счет фонда софинансирования</t>
  </si>
  <si>
    <t>Переселение граждан из аварийоного жилищного фонда за счет фонда софинансирования</t>
  </si>
  <si>
    <t>0980002</t>
  </si>
  <si>
    <t>0980001</t>
  </si>
  <si>
    <t>Иные расходные обязательства по исполнению полномочий органов местного самоуправления по вопросам местного значения</t>
  </si>
  <si>
    <t>Фонд софинансирования</t>
  </si>
  <si>
    <t>4850000</t>
  </si>
  <si>
    <t>4859700</t>
  </si>
  <si>
    <t>Переселение граждан из аварийного жилищного фонда за счет средств областного бюджета</t>
  </si>
  <si>
    <t>Переселение граждан из аварийного жилищного фонда за счет средств местного бюджета</t>
  </si>
  <si>
    <t>народных депутатов</t>
  </si>
  <si>
    <t>Таштагольского районного Совета</t>
  </si>
  <si>
    <t>Муниципальная целевая программа "Энергосбережение"</t>
  </si>
  <si>
    <t>4220001</t>
  </si>
  <si>
    <t>4700200</t>
  </si>
  <si>
    <t>Муниципальная программа "Здоровье"</t>
  </si>
  <si>
    <t>4700201</t>
  </si>
  <si>
    <t>4700202</t>
  </si>
  <si>
    <t>4700203</t>
  </si>
  <si>
    <t>4700204</t>
  </si>
  <si>
    <t>4700205</t>
  </si>
  <si>
    <t>4700206</t>
  </si>
  <si>
    <t>4700207</t>
  </si>
  <si>
    <t>Фонд компенсаций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</si>
  <si>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</si>
  <si>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</si>
  <si>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500</t>
  </si>
  <si>
    <t>3510500</t>
  </si>
  <si>
    <t>Обеспечение общедоступного дошкольного образования</t>
  </si>
  <si>
    <t>5205300</t>
  </si>
  <si>
    <t>Муниципальная программа "Возрождение и развитие коренного (шорского) народа</t>
  </si>
  <si>
    <t>7951400</t>
  </si>
  <si>
    <t>Выполнение функций бюджетных учреждений</t>
  </si>
  <si>
    <t>Фельдшерско-акушерские пункты</t>
  </si>
  <si>
    <t>4780000</t>
  </si>
  <si>
    <t>4780001</t>
  </si>
  <si>
    <t>Функционирование органов в сфере нац.безопасности, правоохранит. деятельности и обороны</t>
  </si>
  <si>
    <t>Мероприятия в топливно-энергетической области</t>
  </si>
  <si>
    <t>Стимулирование труда воспитателей младших воспитательных учреждений дошкольного образования</t>
  </si>
  <si>
    <t>5206000</t>
  </si>
  <si>
    <t>Медицинская помощь в дненых стационарах всех типов</t>
  </si>
  <si>
    <t>4770000</t>
  </si>
  <si>
    <t>4770001</t>
  </si>
  <si>
    <t>7952300</t>
  </si>
  <si>
    <t>Федеральная уелевая программа "Жилище"</t>
  </si>
  <si>
    <t>1040200</t>
  </si>
  <si>
    <t>Соц.поддержка граждан, усыновивших (удочеривших) детей-сирот и детей,оставшихся без попечения родителей</t>
  </si>
  <si>
    <t>5057801</t>
  </si>
  <si>
    <t>Меры соц. поддержки отдельных категорий многодетных матерей</t>
  </si>
  <si>
    <t>5057901</t>
  </si>
  <si>
    <t>482</t>
  </si>
  <si>
    <t>7952000</t>
  </si>
  <si>
    <t>Поддержка малого предпринимательства</t>
  </si>
  <si>
    <t>5203300</t>
  </si>
  <si>
    <t>2011 год</t>
  </si>
  <si>
    <t>7950104</t>
  </si>
  <si>
    <t>Подпрограмма "Стимулирование и поощрение отличников учебы"</t>
  </si>
  <si>
    <t>Подпрограмма "Борьба с заболеваниями социального характера"</t>
  </si>
  <si>
    <t>Подпрограмма "Высоко -техн. Виды медицинской помощи"</t>
  </si>
  <si>
    <t>5206100</t>
  </si>
  <si>
    <t>5226804</t>
  </si>
  <si>
    <t>Ежемесячное пособие на ребенка - фед бюджет</t>
  </si>
  <si>
    <t>Ежемесячное пособие на ребенка - обл. бюджет</t>
  </si>
  <si>
    <t>5054802</t>
  </si>
  <si>
    <t>5110300</t>
  </si>
  <si>
    <t xml:space="preserve">  подпрограмма "Обеспечение инвалидам равных с другими гражданами возможностей участия во всех сферах общественной жизни"</t>
  </si>
  <si>
    <t>Подпрограмма «Социальная поддержка Совета ветеранов войны и труда»</t>
  </si>
  <si>
    <t>008</t>
  </si>
  <si>
    <t>Выравнивание бюджетной обеспеченности поселений - за счет субвенции областного бюджета</t>
  </si>
  <si>
    <t>Выравнивание бюджетной обеспеченности поселений - за счет бюджета района</t>
  </si>
  <si>
    <t>5160002</t>
  </si>
  <si>
    <t>7950301</t>
  </si>
  <si>
    <t>Муниципальная целевая программа "Обеспечение безопасности условий жизни населения и деятельности предприятий в Таштагольском районе"</t>
  </si>
  <si>
    <t>79503000</t>
  </si>
  <si>
    <t>Подпрограмма "Антитеррор"</t>
  </si>
  <si>
    <t>Выполнение функций органами местного самоуправления</t>
  </si>
  <si>
    <t>Подпрограмма "Снижение рисков и смягчения последствий ЧС природного и техногенного характера в Таштагольском районе</t>
  </si>
  <si>
    <t>7950302</t>
  </si>
  <si>
    <t>4508502</t>
  </si>
  <si>
    <t>4508501</t>
  </si>
  <si>
    <t>7951502</t>
  </si>
  <si>
    <t>От поселений</t>
  </si>
  <si>
    <t>4315000</t>
  </si>
  <si>
    <t>431</t>
  </si>
  <si>
    <t>Осуществление полномочий по подготовке и проведению статистических переписей</t>
  </si>
  <si>
    <t>Строительство, реконструкция, капитальный ремонт зданий образовательных учреждений КО</t>
  </si>
  <si>
    <t>5227106</t>
  </si>
  <si>
    <t>Приложение № 5 к решению</t>
  </si>
  <si>
    <t>Таштагольского районного  Совета</t>
  </si>
  <si>
    <t xml:space="preserve">от 27 февраля 2008 г. 194 </t>
  </si>
  <si>
    <t>Приобретение угля для коммунально-бытовых нужд</t>
  </si>
  <si>
    <t>5204600</t>
  </si>
  <si>
    <t>Обеспечение жильем социально-незазищенных категорий граждан, установленных законодательством КО</t>
  </si>
  <si>
    <t>522 0501</t>
  </si>
  <si>
    <t>522 0502</t>
  </si>
  <si>
    <t>5204400</t>
  </si>
  <si>
    <t>Оплата услуг интернеттрафика</t>
  </si>
  <si>
    <t>5227104</t>
  </si>
  <si>
    <t>Региональная целевая программа "Социально-экономическое развитие наций и народностей в кемеровской области</t>
  </si>
  <si>
    <t>5225300</t>
  </si>
  <si>
    <t>9079901</t>
  </si>
  <si>
    <t>9079902</t>
  </si>
  <si>
    <t>5055521</t>
  </si>
  <si>
    <t>5055511</t>
  </si>
  <si>
    <t>5055512</t>
  </si>
  <si>
    <t>5055522</t>
  </si>
  <si>
    <t>Меры соц. Поддержки инвалидам</t>
  </si>
  <si>
    <t>5055532</t>
  </si>
  <si>
    <t>Выплата средств для обеспечения проедными билетами медицинского персонала терапевтических и педиатрических участков первичного звена</t>
  </si>
  <si>
    <t>Осуществление мер соц социальной поддержки граждан, имеющих почетные звания</t>
  </si>
  <si>
    <t>Прибретение угля для коммунальнобытовых нужд</t>
  </si>
  <si>
    <t>Субсидии юридичексим лицам</t>
  </si>
  <si>
    <t>Подпрограмма "Топографогеодезическое и картографическое обеспечение Кемеровской области"</t>
  </si>
  <si>
    <t>5226602</t>
  </si>
  <si>
    <t>Благоустройство в Таштагольском раойне</t>
  </si>
  <si>
    <t>Подпрограмма "Молодежь Кузбасса"</t>
  </si>
  <si>
    <t>5227202</t>
  </si>
  <si>
    <t>522</t>
  </si>
  <si>
    <t>7952100</t>
  </si>
  <si>
    <t>7951900</t>
  </si>
  <si>
    <t>7950408</t>
  </si>
  <si>
    <t>9079900</t>
  </si>
  <si>
    <t>Муниципальные программы</t>
  </si>
  <si>
    <t>Выполнение функций бюджетными  учреждениями</t>
  </si>
  <si>
    <t>4240001</t>
  </si>
  <si>
    <t>Сохранение и укрепление здоровья</t>
  </si>
  <si>
    <t>Создание музея-заповедника "Трехречье"</t>
  </si>
  <si>
    <t>Региональная целевая программа "Культура Кузбасса"</t>
  </si>
  <si>
    <t>2012 год</t>
  </si>
  <si>
    <t>5051900</t>
  </si>
  <si>
    <t>5054500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</si>
  <si>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</si>
  <si>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7952700</t>
  </si>
  <si>
    <t>Муниципальная целевая программа "Развитие муниципальной службы""</t>
  </si>
  <si>
    <t>7952800</t>
  </si>
  <si>
    <t>Возмещение транспортных расходов по доставке товаров в отдаленные поселки ПО Таштагольское</t>
  </si>
  <si>
    <t>5056500</t>
  </si>
  <si>
    <t>5057001</t>
  </si>
  <si>
    <t>5055531</t>
  </si>
  <si>
    <t>Обеспечение жильем инвалидов 1995 г.</t>
  </si>
  <si>
    <t>5053401</t>
  </si>
  <si>
    <t>Выплаты инвалидам компенсаций страховых премий по договорам обяз. Страхов. Гражданск. Ответственности владельцев транспортн. Средств</t>
  </si>
  <si>
    <t>Социальная поддержка малоимущим граждан вприобретении угля</t>
  </si>
  <si>
    <t>5050409</t>
  </si>
  <si>
    <t>Выплата единовременного пособия при всех формах устройства в семью</t>
  </si>
  <si>
    <t>13</t>
  </si>
  <si>
    <t>0014300</t>
  </si>
  <si>
    <t>Создание административных комиссий</t>
  </si>
  <si>
    <t>0010009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</si>
  <si>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</si>
  <si>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</si>
  <si>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</si>
  <si>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795000</t>
  </si>
  <si>
    <t>2483101</t>
  </si>
  <si>
    <t>Муниципальная целевая программа "Создание инженерной инфраструктуры зоны экономического благоприятствования в Горной Шории"</t>
  </si>
  <si>
    <t>7953000</t>
  </si>
  <si>
    <t>2013 год</t>
  </si>
  <si>
    <t>Здравоохранение</t>
  </si>
  <si>
    <t>4820001</t>
  </si>
  <si>
    <t>079</t>
  </si>
  <si>
    <t>Физическая культура и спорт</t>
  </si>
  <si>
    <t>7952200</t>
  </si>
  <si>
    <t>5227201</t>
  </si>
  <si>
    <t>4209901</t>
  </si>
  <si>
    <t>4400200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</si>
  <si>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</si>
  <si>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</si>
  <si>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</si>
  <si>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0650100</t>
  </si>
  <si>
    <t>14</t>
  </si>
  <si>
    <t>Муниципальная целевая программа "Совершенствование систем.работы по вопросам награждения, поощрения и проведения организ.мероприятий на территории Таштаг. Р-на на 2011-2013гг"</t>
  </si>
  <si>
    <t>Периодическая печать и издательства</t>
  </si>
  <si>
    <t>на 2010 год и на плановый период 2011 и 2012 годов</t>
  </si>
  <si>
    <t>Осуществление функций по хранению, комплектованию, учету и использованию документов Архивного фонда КО</t>
  </si>
  <si>
    <t>065</t>
  </si>
  <si>
    <t>Процентные платежи по муниципальному долгу</t>
  </si>
  <si>
    <t>Пособия и компенсации военнослужащим, приравненным к ним лицам, а также уволенным из их числа</t>
  </si>
  <si>
    <t>2027600</t>
  </si>
  <si>
    <t>Общеэкономические вопросы</t>
  </si>
  <si>
    <t>Программа "Дополнительные меропрриятия по содействию занятости населения, направленные на снижение напряженности на рынке труда КО на 2010 год</t>
  </si>
  <si>
    <t>0019300</t>
  </si>
  <si>
    <t>Межб.трансферты на реализацию дополнительных мероприятий, направленных на снижение напряженности на рынке труда</t>
  </si>
  <si>
    <t>5100300</t>
  </si>
  <si>
    <t>248</t>
  </si>
  <si>
    <t>3403101</t>
  </si>
  <si>
    <t>3500001</t>
  </si>
  <si>
    <t>Обеспечение жильем социально незащищенных категорий граждан, установленных законодательством КО</t>
  </si>
  <si>
    <t>5200507</t>
  </si>
  <si>
    <t>3510003</t>
  </si>
  <si>
    <t>Возмещение выпадающих доходов электроснабжающих организаций в связи со снижением тарифов</t>
  </si>
  <si>
    <t>3530100</t>
  </si>
  <si>
    <t>424</t>
  </si>
  <si>
    <t>Адресная соцподдержка участников образовательного процесса</t>
  </si>
  <si>
    <t>5227108</t>
  </si>
  <si>
    <t>Пр-ма "Молодежь Кузбасса"</t>
  </si>
  <si>
    <t>Комплектование книжных фондов библиотек МО</t>
  </si>
  <si>
    <t>4500600</t>
  </si>
  <si>
    <t>520</t>
  </si>
  <si>
    <t>Муниципальная целевая программа «Спортивно-массовые и оздоровительные мероприятия »</t>
  </si>
  <si>
    <t>Программа "Пресса"</t>
  </si>
  <si>
    <t>ФГУП ГТРК "Кузбасс"</t>
  </si>
  <si>
    <t>Подпрограмма "Строительство, реконструкция и капитальный ремонт объектов социально-культурной сферы</t>
  </si>
  <si>
    <t>Прииобретение угля для коммунально-бытовых нужд</t>
  </si>
  <si>
    <t>Подпрограмма "Обеспечение жильем молодых семей"</t>
  </si>
  <si>
    <t>5220504</t>
  </si>
  <si>
    <t>Развитие сельского хозяйства</t>
  </si>
  <si>
    <t>Профилактика безнадзорности и првонарушений несовершеннолетних</t>
  </si>
  <si>
    <t>Социальные вопросы</t>
  </si>
  <si>
    <t>5227107</t>
  </si>
  <si>
    <t>Региональная целевая программа "Молодежь Кузбасса"</t>
  </si>
  <si>
    <t>0700100</t>
  </si>
  <si>
    <t>Приложение № 9 к решению</t>
  </si>
  <si>
    <t>от 26 декабря 2009 г. №166-рр</t>
  </si>
  <si>
    <t>Приложение № 2 к  решению</t>
  </si>
  <si>
    <t>от 22 декабря 2010 г. № 217-рр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</si>
</sst>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49" fontId="1" fillId="0" borderId="0" xfId="0" applyNumberFormat="1" applyFont="1" applyAlignment="1" quotePrefix="1">
      <alignment horizontal="center" vertical="top" wrapText="1"/>
    </xf>
    <xf numFmtId="0" fontId="1" fillId="0" borderId="0" xfId="0" applyFont="1" applyFill="1" applyAlignment="1" quotePrefix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1" xfId="0" applyNumberFormat="1" applyFont="1" applyBorder="1" applyAlignment="1" quotePrefix="1">
      <alignment horizontal="center" vertical="top" wrapText="1"/>
    </xf>
    <xf numFmtId="49" fontId="2" fillId="0" borderId="1" xfId="0" applyNumberFormat="1" applyFont="1" applyBorder="1" applyAlignment="1" quotePrefix="1">
      <alignment horizontal="center" vertical="top" wrapText="1"/>
    </xf>
    <xf numFmtId="0" fontId="2" fillId="0" borderId="1" xfId="0" applyFont="1" applyFill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top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" fillId="0" borderId="1" xfId="0" applyNumberFormat="1" applyFont="1" applyBorder="1" applyAlignment="1">
      <alignment vertical="top" wrapText="1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49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164" fontId="3" fillId="0" borderId="1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 quotePrefix="1">
      <alignment horizontal="righ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NumberFormat="1" applyFont="1" applyAlignment="1" quotePrefix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624"/>
  <sheetViews>
    <sheetView showZeros="0" tabSelected="1" workbookViewId="0" topLeftCell="G2">
      <selection activeCell="J5" sqref="J5:N5"/>
    </sheetView>
  </sheetViews>
  <sheetFormatPr defaultColWidth="9.00390625" defaultRowHeight="12.75"/>
  <cols>
    <col min="1" max="6" width="0" style="24" hidden="1" customWidth="1"/>
    <col min="7" max="7" width="70.125" style="43" customWidth="1"/>
    <col min="8" max="8" width="4.125" style="44" customWidth="1"/>
    <col min="9" max="9" width="4.75390625" style="44" customWidth="1"/>
    <col min="10" max="10" width="10.875" style="44" customWidth="1"/>
    <col min="11" max="11" width="5.125" style="44" customWidth="1"/>
    <col min="12" max="12" width="15.375" style="45" customWidth="1"/>
    <col min="13" max="13" width="16.75390625" style="45" customWidth="1"/>
    <col min="14" max="14" width="16.375" style="45" customWidth="1"/>
    <col min="15" max="16" width="9.125" style="28" customWidth="1"/>
    <col min="17" max="17" width="9.25390625" style="28" bestFit="1" customWidth="1"/>
    <col min="18" max="16384" width="9.125" style="28" customWidth="1"/>
  </cols>
  <sheetData>
    <row r="1" spans="1:14" s="5" customFormat="1" ht="225" hidden="1">
      <c r="A1" s="1" t="s">
        <v>139</v>
      </c>
      <c r="B1" s="1" t="s">
        <v>140</v>
      </c>
      <c r="C1" s="1" t="s">
        <v>141</v>
      </c>
      <c r="D1" s="1" t="s">
        <v>142</v>
      </c>
      <c r="E1" s="1" t="s">
        <v>143</v>
      </c>
      <c r="F1" s="1" t="s">
        <v>144</v>
      </c>
      <c r="G1" s="2" t="s">
        <v>145</v>
      </c>
      <c r="H1" s="3" t="s">
        <v>147</v>
      </c>
      <c r="I1" s="3" t="s">
        <v>149</v>
      </c>
      <c r="J1" s="3" t="s">
        <v>151</v>
      </c>
      <c r="K1" s="3" t="s">
        <v>153</v>
      </c>
      <c r="L1" s="4" t="s">
        <v>121</v>
      </c>
      <c r="M1" s="4" t="s">
        <v>122</v>
      </c>
      <c r="N1" s="4" t="s">
        <v>123</v>
      </c>
    </row>
    <row r="2" spans="1:14" s="5" customFormat="1" ht="18.75" customHeight="1">
      <c r="A2" s="49" t="s">
        <v>640</v>
      </c>
      <c r="B2" s="50"/>
      <c r="C2" s="50"/>
      <c r="D2" s="50"/>
      <c r="E2" s="50"/>
      <c r="F2" s="1"/>
      <c r="G2" s="2"/>
      <c r="H2" s="3"/>
      <c r="I2" s="3"/>
      <c r="J2" s="49" t="s">
        <v>766</v>
      </c>
      <c r="K2" s="50"/>
      <c r="L2" s="50"/>
      <c r="M2" s="50"/>
      <c r="N2" s="50"/>
    </row>
    <row r="3" spans="1:14" s="5" customFormat="1" ht="18.75" customHeight="1">
      <c r="A3" s="49" t="s">
        <v>641</v>
      </c>
      <c r="B3" s="50"/>
      <c r="C3" s="50"/>
      <c r="D3" s="50"/>
      <c r="E3" s="50"/>
      <c r="F3" s="1"/>
      <c r="G3" s="2"/>
      <c r="H3" s="3"/>
      <c r="I3" s="3"/>
      <c r="J3" s="49" t="s">
        <v>564</v>
      </c>
      <c r="K3" s="50"/>
      <c r="L3" s="50"/>
      <c r="M3" s="50"/>
      <c r="N3" s="50"/>
    </row>
    <row r="4" spans="1:14" s="5" customFormat="1" ht="18.75" customHeight="1">
      <c r="A4" s="49" t="s">
        <v>563</v>
      </c>
      <c r="B4" s="50"/>
      <c r="C4" s="50"/>
      <c r="D4" s="50"/>
      <c r="E4" s="50"/>
      <c r="F4" s="1"/>
      <c r="G4" s="2"/>
      <c r="H4" s="3"/>
      <c r="I4" s="3"/>
      <c r="J4" s="49" t="s">
        <v>563</v>
      </c>
      <c r="K4" s="50"/>
      <c r="L4" s="50"/>
      <c r="M4" s="50"/>
      <c r="N4" s="50"/>
    </row>
    <row r="5" spans="1:14" s="5" customFormat="1" ht="18.75">
      <c r="A5" s="49" t="s">
        <v>642</v>
      </c>
      <c r="B5" s="50"/>
      <c r="C5" s="50"/>
      <c r="D5" s="50"/>
      <c r="E5" s="50"/>
      <c r="F5" s="1"/>
      <c r="G5" s="2"/>
      <c r="H5" s="3"/>
      <c r="I5" s="3"/>
      <c r="J5" s="49" t="s">
        <v>767</v>
      </c>
      <c r="K5" s="50"/>
      <c r="L5" s="50"/>
      <c r="M5" s="50"/>
      <c r="N5" s="50"/>
    </row>
    <row r="6" spans="1:14" s="5" customFormat="1" ht="18.75">
      <c r="A6" s="47"/>
      <c r="B6" s="48"/>
      <c r="C6" s="48"/>
      <c r="D6" s="48"/>
      <c r="E6" s="48"/>
      <c r="F6" s="1"/>
      <c r="G6" s="55" t="s">
        <v>764</v>
      </c>
      <c r="H6" s="56"/>
      <c r="I6" s="56"/>
      <c r="J6" s="56"/>
      <c r="K6" s="56"/>
      <c r="L6" s="56"/>
      <c r="M6" s="56"/>
      <c r="N6" s="56"/>
    </row>
    <row r="7" spans="1:14" s="5" customFormat="1" ht="18.75">
      <c r="A7" s="47"/>
      <c r="B7" s="48"/>
      <c r="C7" s="48"/>
      <c r="D7" s="48"/>
      <c r="E7" s="48"/>
      <c r="F7" s="1"/>
      <c r="G7" s="55" t="s">
        <v>564</v>
      </c>
      <c r="H7" s="56"/>
      <c r="I7" s="56"/>
      <c r="J7" s="56"/>
      <c r="K7" s="56"/>
      <c r="L7" s="56"/>
      <c r="M7" s="56"/>
      <c r="N7" s="56"/>
    </row>
    <row r="8" spans="1:14" s="5" customFormat="1" ht="18.75">
      <c r="A8" s="47"/>
      <c r="B8" s="48"/>
      <c r="C8" s="48"/>
      <c r="D8" s="48"/>
      <c r="E8" s="48"/>
      <c r="F8" s="1"/>
      <c r="G8" s="55" t="s">
        <v>563</v>
      </c>
      <c r="H8" s="56"/>
      <c r="I8" s="56"/>
      <c r="J8" s="56"/>
      <c r="K8" s="56"/>
      <c r="L8" s="56"/>
      <c r="M8" s="56"/>
      <c r="N8" s="56"/>
    </row>
    <row r="9" spans="1:14" s="5" customFormat="1" ht="18.75">
      <c r="A9" s="47"/>
      <c r="B9" s="48"/>
      <c r="C9" s="48"/>
      <c r="D9" s="48"/>
      <c r="E9" s="48"/>
      <c r="F9" s="1"/>
      <c r="G9" s="55" t="s">
        <v>765</v>
      </c>
      <c r="H9" s="56"/>
      <c r="I9" s="56"/>
      <c r="J9" s="56"/>
      <c r="K9" s="56"/>
      <c r="L9" s="56"/>
      <c r="M9" s="56"/>
      <c r="N9" s="56"/>
    </row>
    <row r="10" spans="1:14" s="5" customFormat="1" ht="18.75">
      <c r="A10" s="1"/>
      <c r="B10" s="1"/>
      <c r="C10" s="1"/>
      <c r="D10" s="1"/>
      <c r="E10" s="1"/>
      <c r="F10" s="1"/>
      <c r="G10" s="57"/>
      <c r="H10" s="58"/>
      <c r="I10" s="58"/>
      <c r="J10" s="58"/>
      <c r="K10" s="58"/>
      <c r="L10" s="58"/>
      <c r="M10" s="58"/>
      <c r="N10" s="58"/>
    </row>
    <row r="11" spans="1:14" s="5" customFormat="1" ht="18.75">
      <c r="A11" s="1"/>
      <c r="B11" s="1"/>
      <c r="C11" s="1"/>
      <c r="D11" s="1"/>
      <c r="E11" s="1"/>
      <c r="F11" s="1"/>
      <c r="G11" s="53" t="s">
        <v>195</v>
      </c>
      <c r="H11" s="54"/>
      <c r="I11" s="54"/>
      <c r="J11" s="54"/>
      <c r="K11" s="54"/>
      <c r="L11" s="54"/>
      <c r="M11" s="54"/>
      <c r="N11" s="54"/>
    </row>
    <row r="12" spans="1:14" s="5" customFormat="1" ht="18.75">
      <c r="A12" s="1"/>
      <c r="B12" s="1"/>
      <c r="C12" s="1"/>
      <c r="D12" s="1"/>
      <c r="E12" s="1"/>
      <c r="F12" s="1"/>
      <c r="G12" s="53" t="s">
        <v>313</v>
      </c>
      <c r="H12" s="54"/>
      <c r="I12" s="54"/>
      <c r="J12" s="54"/>
      <c r="K12" s="54"/>
      <c r="L12" s="54"/>
      <c r="M12" s="54"/>
      <c r="N12" s="54"/>
    </row>
    <row r="13" spans="1:14" s="5" customFormat="1" ht="18.75">
      <c r="A13" s="1"/>
      <c r="B13" s="1"/>
      <c r="C13" s="1"/>
      <c r="D13" s="1"/>
      <c r="E13" s="1"/>
      <c r="F13" s="1"/>
      <c r="G13" s="53" t="s">
        <v>725</v>
      </c>
      <c r="H13" s="54"/>
      <c r="I13" s="54"/>
      <c r="J13" s="54"/>
      <c r="K13" s="54"/>
      <c r="L13" s="54"/>
      <c r="M13" s="54"/>
      <c r="N13" s="54"/>
    </row>
    <row r="14" spans="1:14" s="5" customFormat="1" ht="18.75">
      <c r="A14" s="1"/>
      <c r="B14" s="1"/>
      <c r="C14" s="1"/>
      <c r="D14" s="1"/>
      <c r="E14" s="1"/>
      <c r="F14" s="1"/>
      <c r="G14" s="6"/>
      <c r="H14" s="7"/>
      <c r="I14" s="7"/>
      <c r="J14" s="7"/>
      <c r="K14" s="7"/>
      <c r="L14" s="8"/>
      <c r="M14" s="8"/>
      <c r="N14" s="8"/>
    </row>
    <row r="15" spans="1:14" s="5" customFormat="1" ht="18.75">
      <c r="A15" s="1"/>
      <c r="B15" s="1"/>
      <c r="C15" s="1"/>
      <c r="D15" s="1"/>
      <c r="E15" s="1"/>
      <c r="F15" s="1"/>
      <c r="G15" s="2"/>
      <c r="H15" s="3"/>
      <c r="I15" s="3"/>
      <c r="J15" s="3"/>
      <c r="K15" s="3"/>
      <c r="L15" s="4"/>
      <c r="M15" s="51" t="s">
        <v>314</v>
      </c>
      <c r="N15" s="52"/>
    </row>
    <row r="16" spans="1:14" s="13" customFormat="1" ht="93.75">
      <c r="A16" s="9" t="s">
        <v>139</v>
      </c>
      <c r="B16" s="9" t="s">
        <v>140</v>
      </c>
      <c r="C16" s="9" t="s">
        <v>141</v>
      </c>
      <c r="D16" s="9" t="s">
        <v>142</v>
      </c>
      <c r="E16" s="9" t="s">
        <v>143</v>
      </c>
      <c r="F16" s="9" t="s">
        <v>144</v>
      </c>
      <c r="G16" s="10" t="s">
        <v>146</v>
      </c>
      <c r="H16" s="11" t="s">
        <v>148</v>
      </c>
      <c r="I16" s="11" t="s">
        <v>150</v>
      </c>
      <c r="J16" s="11" t="s">
        <v>152</v>
      </c>
      <c r="K16" s="11" t="s">
        <v>154</v>
      </c>
      <c r="L16" s="12" t="s">
        <v>607</v>
      </c>
      <c r="M16" s="12" t="s">
        <v>681</v>
      </c>
      <c r="N16" s="12" t="s">
        <v>709</v>
      </c>
    </row>
    <row r="17" spans="1:14" s="18" customFormat="1" ht="18.75">
      <c r="A17" s="14" t="s">
        <v>155</v>
      </c>
      <c r="B17" s="14" t="s">
        <v>156</v>
      </c>
      <c r="C17" s="14" t="s">
        <v>157</v>
      </c>
      <c r="D17" s="14" t="s">
        <v>158</v>
      </c>
      <c r="E17" s="14" t="s">
        <v>159</v>
      </c>
      <c r="F17" s="14" t="s">
        <v>158</v>
      </c>
      <c r="G17" s="15" t="s">
        <v>156</v>
      </c>
      <c r="H17" s="16" t="s">
        <v>160</v>
      </c>
      <c r="I17" s="16" t="s">
        <v>161</v>
      </c>
      <c r="J17" s="16" t="s">
        <v>161</v>
      </c>
      <c r="K17" s="16" t="s">
        <v>161</v>
      </c>
      <c r="L17" s="17">
        <f>L18+L22+L30+L38+L41+L48</f>
        <v>50367.8</v>
      </c>
      <c r="M17" s="17">
        <f>M18+M22+M30+M38+M41+M48</f>
        <v>40056.3</v>
      </c>
      <c r="N17" s="17">
        <f>N18+N22+N30+N38+N41+N48</f>
        <v>33710.8</v>
      </c>
    </row>
    <row r="18" spans="1:14" s="23" customFormat="1" ht="56.25">
      <c r="A18" s="19" t="s">
        <v>162</v>
      </c>
      <c r="B18" s="19" t="s">
        <v>163</v>
      </c>
      <c r="C18" s="19" t="s">
        <v>157</v>
      </c>
      <c r="D18" s="19" t="s">
        <v>158</v>
      </c>
      <c r="E18" s="19" t="s">
        <v>159</v>
      </c>
      <c r="F18" s="19" t="s">
        <v>158</v>
      </c>
      <c r="G18" s="20" t="s">
        <v>163</v>
      </c>
      <c r="H18" s="21" t="s">
        <v>160</v>
      </c>
      <c r="I18" s="21" t="s">
        <v>164</v>
      </c>
      <c r="J18" s="21" t="s">
        <v>161</v>
      </c>
      <c r="K18" s="21" t="s">
        <v>161</v>
      </c>
      <c r="L18" s="22">
        <f aca="true" t="shared" si="0" ref="L18:M20">L19</f>
        <v>874.2</v>
      </c>
      <c r="M18" s="22">
        <f t="shared" si="0"/>
        <v>976</v>
      </c>
      <c r="N18" s="22">
        <f>N19</f>
        <v>976</v>
      </c>
    </row>
    <row r="19" spans="1:14" ht="37.5">
      <c r="A19" s="24" t="s">
        <v>162</v>
      </c>
      <c r="B19" s="24" t="s">
        <v>163</v>
      </c>
      <c r="C19" s="24" t="s">
        <v>165</v>
      </c>
      <c r="D19" s="24" t="s">
        <v>166</v>
      </c>
      <c r="E19" s="24" t="s">
        <v>159</v>
      </c>
      <c r="F19" s="24" t="s">
        <v>158</v>
      </c>
      <c r="G19" s="25" t="s">
        <v>166</v>
      </c>
      <c r="H19" s="26" t="s">
        <v>160</v>
      </c>
      <c r="I19" s="26" t="s">
        <v>164</v>
      </c>
      <c r="J19" s="26" t="s">
        <v>165</v>
      </c>
      <c r="K19" s="26" t="s">
        <v>161</v>
      </c>
      <c r="L19" s="27">
        <f t="shared" si="0"/>
        <v>874.2</v>
      </c>
      <c r="M19" s="27">
        <f t="shared" si="0"/>
        <v>976</v>
      </c>
      <c r="N19" s="27">
        <f>N20</f>
        <v>976</v>
      </c>
    </row>
    <row r="20" spans="1:14" ht="18.75">
      <c r="A20" s="24" t="s">
        <v>162</v>
      </c>
      <c r="B20" s="24" t="s">
        <v>163</v>
      </c>
      <c r="C20" s="24" t="s">
        <v>168</v>
      </c>
      <c r="D20" s="24" t="s">
        <v>169</v>
      </c>
      <c r="E20" s="24" t="s">
        <v>159</v>
      </c>
      <c r="F20" s="24" t="s">
        <v>158</v>
      </c>
      <c r="G20" s="25" t="s">
        <v>498</v>
      </c>
      <c r="H20" s="26" t="s">
        <v>160</v>
      </c>
      <c r="I20" s="26" t="s">
        <v>164</v>
      </c>
      <c r="J20" s="26" t="s">
        <v>179</v>
      </c>
      <c r="K20" s="26" t="s">
        <v>161</v>
      </c>
      <c r="L20" s="27">
        <f t="shared" si="0"/>
        <v>874.2</v>
      </c>
      <c r="M20" s="27">
        <f t="shared" si="0"/>
        <v>976</v>
      </c>
      <c r="N20" s="27">
        <f>N21</f>
        <v>976</v>
      </c>
    </row>
    <row r="21" spans="1:14" ht="18.75">
      <c r="A21" s="24" t="s">
        <v>162</v>
      </c>
      <c r="B21" s="24" t="s">
        <v>163</v>
      </c>
      <c r="C21" s="24" t="s">
        <v>168</v>
      </c>
      <c r="D21" s="24" t="s">
        <v>169</v>
      </c>
      <c r="E21" s="24" t="s">
        <v>170</v>
      </c>
      <c r="F21" s="24" t="s">
        <v>171</v>
      </c>
      <c r="G21" s="25" t="s">
        <v>171</v>
      </c>
      <c r="H21" s="26" t="s">
        <v>160</v>
      </c>
      <c r="I21" s="26" t="s">
        <v>164</v>
      </c>
      <c r="J21" s="26" t="s">
        <v>179</v>
      </c>
      <c r="K21" s="26" t="s">
        <v>579</v>
      </c>
      <c r="L21" s="27">
        <v>874.2</v>
      </c>
      <c r="M21" s="27">
        <v>976</v>
      </c>
      <c r="N21" s="27">
        <v>976</v>
      </c>
    </row>
    <row r="22" spans="1:14" s="23" customFormat="1" ht="56.25">
      <c r="A22" s="19" t="s">
        <v>172</v>
      </c>
      <c r="B22" s="19" t="s">
        <v>173</v>
      </c>
      <c r="C22" s="19" t="s">
        <v>157</v>
      </c>
      <c r="D22" s="19" t="s">
        <v>158</v>
      </c>
      <c r="E22" s="19" t="s">
        <v>159</v>
      </c>
      <c r="F22" s="19" t="s">
        <v>158</v>
      </c>
      <c r="G22" s="20" t="s">
        <v>173</v>
      </c>
      <c r="H22" s="21" t="s">
        <v>160</v>
      </c>
      <c r="I22" s="21" t="s">
        <v>174</v>
      </c>
      <c r="J22" s="21" t="s">
        <v>161</v>
      </c>
      <c r="K22" s="21" t="s">
        <v>161</v>
      </c>
      <c r="L22" s="22">
        <f>L24+L26+L28</f>
        <v>2276.8</v>
      </c>
      <c r="M22" s="22">
        <f>M24+M26+M28</f>
        <v>2494</v>
      </c>
      <c r="N22" s="22">
        <f>N24+N26+N28</f>
        <v>2225</v>
      </c>
    </row>
    <row r="23" spans="1:14" ht="37.5">
      <c r="A23" s="24" t="s">
        <v>172</v>
      </c>
      <c r="B23" s="24" t="s">
        <v>173</v>
      </c>
      <c r="C23" s="24" t="s">
        <v>165</v>
      </c>
      <c r="D23" s="24" t="s">
        <v>166</v>
      </c>
      <c r="E23" s="24" t="s">
        <v>159</v>
      </c>
      <c r="F23" s="24" t="s">
        <v>158</v>
      </c>
      <c r="G23" s="25" t="s">
        <v>166</v>
      </c>
      <c r="H23" s="26" t="s">
        <v>160</v>
      </c>
      <c r="I23" s="26" t="s">
        <v>174</v>
      </c>
      <c r="J23" s="26" t="s">
        <v>165</v>
      </c>
      <c r="K23" s="26" t="s">
        <v>161</v>
      </c>
      <c r="L23" s="27">
        <f>L24+L26+L28</f>
        <v>2276.8</v>
      </c>
      <c r="M23" s="27">
        <f>M24+M26+M28</f>
        <v>2494</v>
      </c>
      <c r="N23" s="27">
        <f>N24+N26+N28</f>
        <v>2225</v>
      </c>
    </row>
    <row r="24" spans="1:14" ht="37.5">
      <c r="A24" s="24" t="s">
        <v>172</v>
      </c>
      <c r="B24" s="24" t="s">
        <v>173</v>
      </c>
      <c r="C24" s="24" t="s">
        <v>175</v>
      </c>
      <c r="D24" s="24" t="s">
        <v>176</v>
      </c>
      <c r="E24" s="24" t="s">
        <v>159</v>
      </c>
      <c r="F24" s="24" t="s">
        <v>158</v>
      </c>
      <c r="G24" s="25" t="s">
        <v>499</v>
      </c>
      <c r="H24" s="26" t="s">
        <v>160</v>
      </c>
      <c r="I24" s="26" t="s">
        <v>174</v>
      </c>
      <c r="J24" s="26" t="s">
        <v>497</v>
      </c>
      <c r="K24" s="26" t="s">
        <v>161</v>
      </c>
      <c r="L24" s="27">
        <f>L25</f>
        <v>695.3</v>
      </c>
      <c r="M24" s="27">
        <f>M25</f>
        <v>722</v>
      </c>
      <c r="N24" s="27">
        <f>N25</f>
        <v>722</v>
      </c>
    </row>
    <row r="25" spans="1:14" ht="18.75">
      <c r="A25" s="24" t="s">
        <v>172</v>
      </c>
      <c r="B25" s="24" t="s">
        <v>173</v>
      </c>
      <c r="C25" s="24" t="s">
        <v>175</v>
      </c>
      <c r="D25" s="24" t="s">
        <v>176</v>
      </c>
      <c r="E25" s="24" t="s">
        <v>170</v>
      </c>
      <c r="F25" s="24" t="s">
        <v>171</v>
      </c>
      <c r="G25" s="25" t="s">
        <v>171</v>
      </c>
      <c r="H25" s="26" t="s">
        <v>160</v>
      </c>
      <c r="I25" s="26" t="s">
        <v>174</v>
      </c>
      <c r="J25" s="26" t="s">
        <v>497</v>
      </c>
      <c r="K25" s="26" t="s">
        <v>579</v>
      </c>
      <c r="L25" s="27">
        <v>695.3</v>
      </c>
      <c r="M25" s="27">
        <v>722</v>
      </c>
      <c r="N25" s="27">
        <v>722</v>
      </c>
    </row>
    <row r="26" spans="1:14" ht="37.5">
      <c r="A26" s="24" t="s">
        <v>172</v>
      </c>
      <c r="B26" s="24" t="s">
        <v>173</v>
      </c>
      <c r="C26" s="24" t="s">
        <v>177</v>
      </c>
      <c r="D26" s="24" t="s">
        <v>178</v>
      </c>
      <c r="E26" s="24" t="s">
        <v>159</v>
      </c>
      <c r="F26" s="24" t="s">
        <v>158</v>
      </c>
      <c r="G26" s="25" t="s">
        <v>500</v>
      </c>
      <c r="H26" s="26" t="s">
        <v>160</v>
      </c>
      <c r="I26" s="26" t="s">
        <v>174</v>
      </c>
      <c r="J26" s="26" t="s">
        <v>501</v>
      </c>
      <c r="K26" s="26" t="s">
        <v>161</v>
      </c>
      <c r="L26" s="27">
        <f>L27</f>
        <v>256.5</v>
      </c>
      <c r="M26" s="27">
        <f>M27</f>
        <v>262</v>
      </c>
      <c r="N26" s="27">
        <f>N27</f>
        <v>235</v>
      </c>
    </row>
    <row r="27" spans="1:14" ht="18.75">
      <c r="A27" s="24" t="s">
        <v>172</v>
      </c>
      <c r="B27" s="24" t="s">
        <v>173</v>
      </c>
      <c r="C27" s="24" t="s">
        <v>177</v>
      </c>
      <c r="D27" s="24" t="s">
        <v>178</v>
      </c>
      <c r="E27" s="24" t="s">
        <v>170</v>
      </c>
      <c r="F27" s="24" t="s">
        <v>171</v>
      </c>
      <c r="G27" s="25" t="s">
        <v>171</v>
      </c>
      <c r="H27" s="26" t="s">
        <v>160</v>
      </c>
      <c r="I27" s="26" t="s">
        <v>174</v>
      </c>
      <c r="J27" s="26" t="s">
        <v>501</v>
      </c>
      <c r="K27" s="26" t="s">
        <v>579</v>
      </c>
      <c r="L27" s="27">
        <v>256.5</v>
      </c>
      <c r="M27" s="27">
        <v>262</v>
      </c>
      <c r="N27" s="27">
        <v>235</v>
      </c>
    </row>
    <row r="28" spans="1:14" ht="18.75">
      <c r="A28" s="24" t="s">
        <v>172</v>
      </c>
      <c r="B28" s="24" t="s">
        <v>173</v>
      </c>
      <c r="C28" s="24" t="s">
        <v>179</v>
      </c>
      <c r="D28" s="24" t="s">
        <v>180</v>
      </c>
      <c r="E28" s="24" t="s">
        <v>159</v>
      </c>
      <c r="F28" s="24" t="s">
        <v>158</v>
      </c>
      <c r="G28" s="25" t="s">
        <v>180</v>
      </c>
      <c r="H28" s="26" t="s">
        <v>160</v>
      </c>
      <c r="I28" s="26" t="s">
        <v>174</v>
      </c>
      <c r="J28" s="26" t="s">
        <v>502</v>
      </c>
      <c r="K28" s="26" t="s">
        <v>161</v>
      </c>
      <c r="L28" s="27">
        <f>L29</f>
        <v>1325</v>
      </c>
      <c r="M28" s="27">
        <f>M29</f>
        <v>1510</v>
      </c>
      <c r="N28" s="27">
        <f>N29</f>
        <v>1268</v>
      </c>
    </row>
    <row r="29" spans="1:14" ht="18.75">
      <c r="A29" s="24" t="s">
        <v>172</v>
      </c>
      <c r="B29" s="24" t="s">
        <v>173</v>
      </c>
      <c r="C29" s="24" t="s">
        <v>179</v>
      </c>
      <c r="D29" s="24" t="s">
        <v>180</v>
      </c>
      <c r="E29" s="24" t="s">
        <v>170</v>
      </c>
      <c r="F29" s="24" t="s">
        <v>171</v>
      </c>
      <c r="G29" s="25" t="s">
        <v>171</v>
      </c>
      <c r="H29" s="26" t="s">
        <v>160</v>
      </c>
      <c r="I29" s="26" t="s">
        <v>174</v>
      </c>
      <c r="J29" s="26" t="s">
        <v>502</v>
      </c>
      <c r="K29" s="26" t="s">
        <v>579</v>
      </c>
      <c r="L29" s="27">
        <v>1325</v>
      </c>
      <c r="M29" s="27">
        <v>1510</v>
      </c>
      <c r="N29" s="27">
        <v>1268</v>
      </c>
    </row>
    <row r="30" spans="1:14" s="23" customFormat="1" ht="75">
      <c r="A30" s="19" t="s">
        <v>181</v>
      </c>
      <c r="B30" s="19" t="s">
        <v>182</v>
      </c>
      <c r="C30" s="19" t="s">
        <v>157</v>
      </c>
      <c r="D30" s="19" t="s">
        <v>158</v>
      </c>
      <c r="E30" s="19" t="s">
        <v>159</v>
      </c>
      <c r="F30" s="19" t="s">
        <v>158</v>
      </c>
      <c r="G30" s="20" t="s">
        <v>182</v>
      </c>
      <c r="H30" s="21" t="s">
        <v>160</v>
      </c>
      <c r="I30" s="21" t="s">
        <v>183</v>
      </c>
      <c r="J30" s="21" t="s">
        <v>161</v>
      </c>
      <c r="K30" s="21" t="s">
        <v>161</v>
      </c>
      <c r="L30" s="22">
        <f>L31</f>
        <v>26785.5</v>
      </c>
      <c r="M30" s="22">
        <f>M31</f>
        <v>27467</v>
      </c>
      <c r="N30" s="22">
        <f>N31</f>
        <v>23629</v>
      </c>
    </row>
    <row r="31" spans="1:14" ht="37.5">
      <c r="A31" s="24" t="s">
        <v>181</v>
      </c>
      <c r="B31" s="24" t="s">
        <v>182</v>
      </c>
      <c r="C31" s="24" t="s">
        <v>165</v>
      </c>
      <c r="D31" s="24" t="s">
        <v>166</v>
      </c>
      <c r="E31" s="24" t="s">
        <v>159</v>
      </c>
      <c r="F31" s="24" t="s">
        <v>158</v>
      </c>
      <c r="G31" s="25" t="s">
        <v>166</v>
      </c>
      <c r="H31" s="26" t="s">
        <v>160</v>
      </c>
      <c r="I31" s="26" t="s">
        <v>183</v>
      </c>
      <c r="J31" s="26" t="s">
        <v>165</v>
      </c>
      <c r="K31" s="26" t="s">
        <v>161</v>
      </c>
      <c r="L31" s="27">
        <f>L32+L36+L34</f>
        <v>26785.5</v>
      </c>
      <c r="M31" s="27">
        <f>M32+M36+M34</f>
        <v>27467</v>
      </c>
      <c r="N31" s="27">
        <f>N32+N36+N34</f>
        <v>23629</v>
      </c>
    </row>
    <row r="32" spans="1:14" ht="18.75">
      <c r="A32" s="24" t="s">
        <v>181</v>
      </c>
      <c r="B32" s="24" t="s">
        <v>182</v>
      </c>
      <c r="C32" s="24" t="s">
        <v>179</v>
      </c>
      <c r="D32" s="24" t="s">
        <v>180</v>
      </c>
      <c r="E32" s="24" t="s">
        <v>159</v>
      </c>
      <c r="F32" s="24" t="s">
        <v>158</v>
      </c>
      <c r="G32" s="25" t="s">
        <v>180</v>
      </c>
      <c r="H32" s="26" t="s">
        <v>160</v>
      </c>
      <c r="I32" s="26" t="s">
        <v>183</v>
      </c>
      <c r="J32" s="26" t="s">
        <v>179</v>
      </c>
      <c r="K32" s="26" t="s">
        <v>161</v>
      </c>
      <c r="L32" s="27">
        <f>L33</f>
        <v>26500.5</v>
      </c>
      <c r="M32" s="27">
        <f>M33</f>
        <v>27165</v>
      </c>
      <c r="N32" s="27">
        <f>N33</f>
        <v>23327</v>
      </c>
    </row>
    <row r="33" spans="1:14" ht="18.75">
      <c r="A33" s="24" t="s">
        <v>181</v>
      </c>
      <c r="B33" s="24" t="s">
        <v>182</v>
      </c>
      <c r="C33" s="24" t="s">
        <v>179</v>
      </c>
      <c r="D33" s="24" t="s">
        <v>180</v>
      </c>
      <c r="E33" s="24" t="s">
        <v>170</v>
      </c>
      <c r="F33" s="24" t="s">
        <v>171</v>
      </c>
      <c r="G33" s="25" t="s">
        <v>171</v>
      </c>
      <c r="H33" s="26" t="s">
        <v>160</v>
      </c>
      <c r="I33" s="26" t="s">
        <v>183</v>
      </c>
      <c r="J33" s="26" t="s">
        <v>179</v>
      </c>
      <c r="K33" s="26" t="s">
        <v>579</v>
      </c>
      <c r="L33" s="27">
        <v>26500.5</v>
      </c>
      <c r="M33" s="27">
        <v>27165</v>
      </c>
      <c r="N33" s="27">
        <v>23327</v>
      </c>
    </row>
    <row r="34" spans="7:14" ht="56.25">
      <c r="G34" s="25" t="s">
        <v>726</v>
      </c>
      <c r="H34" s="26" t="s">
        <v>160</v>
      </c>
      <c r="I34" s="26" t="s">
        <v>183</v>
      </c>
      <c r="J34" s="26" t="s">
        <v>55</v>
      </c>
      <c r="K34" s="26"/>
      <c r="L34" s="27">
        <f>L35</f>
        <v>13</v>
      </c>
      <c r="M34" s="27">
        <f>M35</f>
        <v>13</v>
      </c>
      <c r="N34" s="27">
        <f>N35</f>
        <v>13</v>
      </c>
    </row>
    <row r="35" spans="7:14" ht="18.75">
      <c r="G35" s="25" t="s">
        <v>171</v>
      </c>
      <c r="H35" s="26" t="s">
        <v>160</v>
      </c>
      <c r="I35" s="26" t="s">
        <v>183</v>
      </c>
      <c r="J35" s="26" t="s">
        <v>55</v>
      </c>
      <c r="K35" s="26" t="s">
        <v>579</v>
      </c>
      <c r="L35" s="27">
        <v>13</v>
      </c>
      <c r="M35" s="27">
        <v>13</v>
      </c>
      <c r="N35" s="27">
        <v>13</v>
      </c>
    </row>
    <row r="36" spans="7:14" ht="37.5">
      <c r="G36" s="25" t="s">
        <v>57</v>
      </c>
      <c r="H36" s="26" t="s">
        <v>160</v>
      </c>
      <c r="I36" s="26" t="s">
        <v>183</v>
      </c>
      <c r="J36" s="26" t="s">
        <v>56</v>
      </c>
      <c r="K36" s="26"/>
      <c r="L36" s="27">
        <f>L37</f>
        <v>272</v>
      </c>
      <c r="M36" s="27">
        <f>M37</f>
        <v>289</v>
      </c>
      <c r="N36" s="27">
        <f>N37</f>
        <v>289</v>
      </c>
    </row>
    <row r="37" spans="7:14" ht="15.75" customHeight="1">
      <c r="G37" s="25" t="s">
        <v>171</v>
      </c>
      <c r="H37" s="26" t="s">
        <v>160</v>
      </c>
      <c r="I37" s="26" t="s">
        <v>183</v>
      </c>
      <c r="J37" s="26" t="s">
        <v>56</v>
      </c>
      <c r="K37" s="26" t="s">
        <v>579</v>
      </c>
      <c r="L37" s="27">
        <v>272</v>
      </c>
      <c r="M37" s="27">
        <v>289</v>
      </c>
      <c r="N37" s="27">
        <v>289</v>
      </c>
    </row>
    <row r="38" spans="7:14" ht="18.75">
      <c r="G38" s="20" t="s">
        <v>702</v>
      </c>
      <c r="H38" s="29" t="s">
        <v>160</v>
      </c>
      <c r="I38" s="29" t="s">
        <v>184</v>
      </c>
      <c r="J38" s="20"/>
      <c r="K38" s="20"/>
      <c r="L38" s="30">
        <f aca="true" t="shared" si="1" ref="L38:N39">L39</f>
        <v>0</v>
      </c>
      <c r="M38" s="30">
        <f t="shared" si="1"/>
        <v>0</v>
      </c>
      <c r="N38" s="27">
        <f t="shared" si="1"/>
        <v>27.8</v>
      </c>
    </row>
    <row r="39" spans="7:14" ht="56.25">
      <c r="G39" s="25" t="s">
        <v>703</v>
      </c>
      <c r="H39" s="26" t="s">
        <v>160</v>
      </c>
      <c r="I39" s="26" t="s">
        <v>184</v>
      </c>
      <c r="J39" s="26" t="s">
        <v>704</v>
      </c>
      <c r="K39" s="25"/>
      <c r="L39" s="27">
        <f t="shared" si="1"/>
        <v>0</v>
      </c>
      <c r="M39" s="27">
        <f t="shared" si="1"/>
        <v>0</v>
      </c>
      <c r="N39" s="27">
        <f t="shared" si="1"/>
        <v>27.8</v>
      </c>
    </row>
    <row r="40" spans="7:14" ht="18.75">
      <c r="G40" s="25" t="s">
        <v>189</v>
      </c>
      <c r="H40" s="26" t="s">
        <v>160</v>
      </c>
      <c r="I40" s="26" t="s">
        <v>184</v>
      </c>
      <c r="J40" s="26" t="s">
        <v>704</v>
      </c>
      <c r="K40" s="26" t="s">
        <v>188</v>
      </c>
      <c r="L40" s="27"/>
      <c r="M40" s="27"/>
      <c r="N40" s="27">
        <v>27.8</v>
      </c>
    </row>
    <row r="41" spans="1:14" s="23" customFormat="1" ht="18.75">
      <c r="A41" s="19" t="s">
        <v>190</v>
      </c>
      <c r="B41" s="19" t="s">
        <v>191</v>
      </c>
      <c r="C41" s="19" t="s">
        <v>157</v>
      </c>
      <c r="D41" s="19" t="s">
        <v>158</v>
      </c>
      <c r="E41" s="19" t="s">
        <v>159</v>
      </c>
      <c r="F41" s="19" t="s">
        <v>158</v>
      </c>
      <c r="G41" s="20" t="s">
        <v>191</v>
      </c>
      <c r="H41" s="21" t="s">
        <v>160</v>
      </c>
      <c r="I41" s="21" t="s">
        <v>187</v>
      </c>
      <c r="J41" s="21" t="s">
        <v>161</v>
      </c>
      <c r="K41" s="21" t="s">
        <v>161</v>
      </c>
      <c r="L41" s="22">
        <f>L42+L45</f>
        <v>1895.5</v>
      </c>
      <c r="M41" s="22">
        <f>M42+M45</f>
        <v>2100</v>
      </c>
      <c r="N41" s="22">
        <f>N42+N45</f>
        <v>150</v>
      </c>
    </row>
    <row r="42" spans="1:14" s="23" customFormat="1" ht="24" customHeight="1">
      <c r="A42" s="19"/>
      <c r="B42" s="19"/>
      <c r="C42" s="19"/>
      <c r="D42" s="19"/>
      <c r="E42" s="19"/>
      <c r="F42" s="19"/>
      <c r="G42" s="25" t="s">
        <v>720</v>
      </c>
      <c r="H42" s="26" t="s">
        <v>160</v>
      </c>
      <c r="I42" s="26" t="s">
        <v>187</v>
      </c>
      <c r="J42" s="26" t="s">
        <v>727</v>
      </c>
      <c r="K42" s="26"/>
      <c r="L42" s="27">
        <f aca="true" t="shared" si="2" ref="L42:N43">L43</f>
        <v>145.5</v>
      </c>
      <c r="M42" s="27">
        <f t="shared" si="2"/>
        <v>100</v>
      </c>
      <c r="N42" s="27">
        <f t="shared" si="2"/>
        <v>50</v>
      </c>
    </row>
    <row r="43" spans="1:14" s="23" customFormat="1" ht="18.75">
      <c r="A43" s="19"/>
      <c r="B43" s="19"/>
      <c r="C43" s="19"/>
      <c r="D43" s="19"/>
      <c r="E43" s="19"/>
      <c r="F43" s="19"/>
      <c r="G43" s="25" t="s">
        <v>728</v>
      </c>
      <c r="H43" s="26" t="s">
        <v>160</v>
      </c>
      <c r="I43" s="26" t="s">
        <v>187</v>
      </c>
      <c r="J43" s="26" t="s">
        <v>721</v>
      </c>
      <c r="K43" s="26"/>
      <c r="L43" s="27">
        <f t="shared" si="2"/>
        <v>145.5</v>
      </c>
      <c r="M43" s="27">
        <f t="shared" si="2"/>
        <v>100</v>
      </c>
      <c r="N43" s="27">
        <f t="shared" si="2"/>
        <v>50</v>
      </c>
    </row>
    <row r="44" spans="1:14" s="23" customFormat="1" ht="18.75">
      <c r="A44" s="19"/>
      <c r="B44" s="19"/>
      <c r="C44" s="19"/>
      <c r="D44" s="19"/>
      <c r="E44" s="19"/>
      <c r="F44" s="19"/>
      <c r="G44" s="25" t="s">
        <v>189</v>
      </c>
      <c r="H44" s="26" t="s">
        <v>160</v>
      </c>
      <c r="I44" s="26" t="s">
        <v>187</v>
      </c>
      <c r="J44" s="26" t="s">
        <v>721</v>
      </c>
      <c r="K44" s="26" t="s">
        <v>188</v>
      </c>
      <c r="L44" s="27">
        <v>145.5</v>
      </c>
      <c r="M44" s="27">
        <v>100</v>
      </c>
      <c r="N44" s="27">
        <v>50</v>
      </c>
    </row>
    <row r="45" spans="1:14" ht="18.75">
      <c r="A45" s="24" t="s">
        <v>190</v>
      </c>
      <c r="B45" s="24" t="s">
        <v>191</v>
      </c>
      <c r="C45" s="24" t="s">
        <v>193</v>
      </c>
      <c r="D45" s="24" t="s">
        <v>191</v>
      </c>
      <c r="E45" s="24" t="s">
        <v>159</v>
      </c>
      <c r="F45" s="24" t="s">
        <v>158</v>
      </c>
      <c r="G45" s="25" t="s">
        <v>191</v>
      </c>
      <c r="H45" s="26" t="s">
        <v>160</v>
      </c>
      <c r="I45" s="26" t="s">
        <v>192</v>
      </c>
      <c r="J45" s="26" t="s">
        <v>763</v>
      </c>
      <c r="K45" s="26" t="s">
        <v>161</v>
      </c>
      <c r="L45" s="27">
        <f aca="true" t="shared" si="3" ref="L45:N46">L46</f>
        <v>1750</v>
      </c>
      <c r="M45" s="27">
        <f t="shared" si="3"/>
        <v>2000</v>
      </c>
      <c r="N45" s="27">
        <f t="shared" si="3"/>
        <v>100</v>
      </c>
    </row>
    <row r="46" spans="1:14" ht="18.75">
      <c r="A46" s="24" t="s">
        <v>190</v>
      </c>
      <c r="B46" s="24" t="s">
        <v>191</v>
      </c>
      <c r="C46" s="24" t="s">
        <v>194</v>
      </c>
      <c r="D46" s="24" t="s">
        <v>196</v>
      </c>
      <c r="E46" s="24" t="s">
        <v>159</v>
      </c>
      <c r="F46" s="24" t="s">
        <v>158</v>
      </c>
      <c r="G46" s="25" t="s">
        <v>504</v>
      </c>
      <c r="H46" s="26" t="s">
        <v>160</v>
      </c>
      <c r="I46" s="26" t="s">
        <v>192</v>
      </c>
      <c r="J46" s="26" t="s">
        <v>763</v>
      </c>
      <c r="K46" s="26" t="s">
        <v>161</v>
      </c>
      <c r="L46" s="27">
        <f t="shared" si="3"/>
        <v>1750</v>
      </c>
      <c r="M46" s="27">
        <f t="shared" si="3"/>
        <v>2000</v>
      </c>
      <c r="N46" s="27">
        <f t="shared" si="3"/>
        <v>100</v>
      </c>
    </row>
    <row r="47" spans="1:14" ht="18.75">
      <c r="A47" s="24" t="s">
        <v>190</v>
      </c>
      <c r="B47" s="24" t="s">
        <v>191</v>
      </c>
      <c r="C47" s="24" t="s">
        <v>194</v>
      </c>
      <c r="D47" s="24" t="s">
        <v>196</v>
      </c>
      <c r="E47" s="24" t="s">
        <v>188</v>
      </c>
      <c r="F47" s="24" t="s">
        <v>189</v>
      </c>
      <c r="G47" s="25" t="s">
        <v>189</v>
      </c>
      <c r="H47" s="26" t="s">
        <v>160</v>
      </c>
      <c r="I47" s="26" t="s">
        <v>192</v>
      </c>
      <c r="J47" s="26" t="s">
        <v>763</v>
      </c>
      <c r="K47" s="26" t="s">
        <v>188</v>
      </c>
      <c r="L47" s="27">
        <v>1750</v>
      </c>
      <c r="M47" s="27">
        <v>2000</v>
      </c>
      <c r="N47" s="27">
        <v>100</v>
      </c>
    </row>
    <row r="48" spans="1:14" s="23" customFormat="1" ht="18.75">
      <c r="A48" s="19" t="s">
        <v>197</v>
      </c>
      <c r="B48" s="19" t="s">
        <v>198</v>
      </c>
      <c r="C48" s="19" t="s">
        <v>157</v>
      </c>
      <c r="D48" s="19" t="s">
        <v>158</v>
      </c>
      <c r="E48" s="19" t="s">
        <v>159</v>
      </c>
      <c r="F48" s="19" t="s">
        <v>158</v>
      </c>
      <c r="G48" s="31" t="s">
        <v>198</v>
      </c>
      <c r="H48" s="21" t="s">
        <v>160</v>
      </c>
      <c r="I48" s="21" t="s">
        <v>722</v>
      </c>
      <c r="J48" s="21" t="s">
        <v>161</v>
      </c>
      <c r="K48" s="21" t="s">
        <v>161</v>
      </c>
      <c r="L48" s="22">
        <f>L49+L51+L53+L55</f>
        <v>18535.800000000003</v>
      </c>
      <c r="M48" s="22">
        <f>M49+M51+M53+M55</f>
        <v>7019.3</v>
      </c>
      <c r="N48" s="22">
        <f>N49+N51+N53+N55</f>
        <v>6703</v>
      </c>
    </row>
    <row r="49" spans="1:14" s="23" customFormat="1" ht="37.5">
      <c r="A49" s="19"/>
      <c r="B49" s="19"/>
      <c r="C49" s="19"/>
      <c r="D49" s="19"/>
      <c r="E49" s="19"/>
      <c r="F49" s="19"/>
      <c r="G49" s="25" t="s">
        <v>503</v>
      </c>
      <c r="H49" s="32" t="s">
        <v>160</v>
      </c>
      <c r="I49" s="32">
        <v>14</v>
      </c>
      <c r="J49" s="32" t="s">
        <v>55</v>
      </c>
      <c r="K49" s="32"/>
      <c r="L49" s="27">
        <f>L50</f>
        <v>0</v>
      </c>
      <c r="M49" s="27">
        <f>M50</f>
        <v>0</v>
      </c>
      <c r="N49" s="27">
        <f>N50</f>
        <v>0</v>
      </c>
    </row>
    <row r="50" spans="1:14" s="23" customFormat="1" ht="18.75">
      <c r="A50" s="19"/>
      <c r="B50" s="19"/>
      <c r="C50" s="19"/>
      <c r="D50" s="19"/>
      <c r="E50" s="19"/>
      <c r="F50" s="19"/>
      <c r="G50" s="25" t="s">
        <v>189</v>
      </c>
      <c r="H50" s="26" t="s">
        <v>160</v>
      </c>
      <c r="I50" s="26" t="s">
        <v>722</v>
      </c>
      <c r="J50" s="26" t="s">
        <v>55</v>
      </c>
      <c r="K50" s="26" t="s">
        <v>188</v>
      </c>
      <c r="L50" s="27"/>
      <c r="M50" s="27"/>
      <c r="N50" s="27"/>
    </row>
    <row r="51" spans="7:14" ht="37.5">
      <c r="G51" s="25" t="s">
        <v>637</v>
      </c>
      <c r="H51" s="26" t="s">
        <v>160</v>
      </c>
      <c r="I51" s="26" t="s">
        <v>722</v>
      </c>
      <c r="J51" s="26" t="s">
        <v>699</v>
      </c>
      <c r="K51" s="26"/>
      <c r="L51" s="27">
        <f>L52</f>
        <v>348</v>
      </c>
      <c r="M51" s="27">
        <f>M52</f>
        <v>39.3</v>
      </c>
      <c r="N51" s="27">
        <f>N52</f>
        <v>0</v>
      </c>
    </row>
    <row r="52" spans="1:14" s="23" customFormat="1" ht="18.75">
      <c r="A52" s="19"/>
      <c r="B52" s="19"/>
      <c r="C52" s="19"/>
      <c r="D52" s="19"/>
      <c r="E52" s="19"/>
      <c r="F52" s="19"/>
      <c r="G52" s="25" t="s">
        <v>189</v>
      </c>
      <c r="H52" s="26" t="s">
        <v>160</v>
      </c>
      <c r="I52" s="26" t="s">
        <v>722</v>
      </c>
      <c r="J52" s="26" t="s">
        <v>699</v>
      </c>
      <c r="K52" s="21" t="s">
        <v>188</v>
      </c>
      <c r="L52" s="22">
        <v>348</v>
      </c>
      <c r="M52" s="22">
        <v>39.3</v>
      </c>
      <c r="N52" s="22"/>
    </row>
    <row r="53" spans="1:14" s="23" customFormat="1" ht="18.75">
      <c r="A53" s="19"/>
      <c r="B53" s="19"/>
      <c r="C53" s="19"/>
      <c r="D53" s="19"/>
      <c r="E53" s="19"/>
      <c r="F53" s="19"/>
      <c r="G53" s="25" t="s">
        <v>700</v>
      </c>
      <c r="H53" s="26" t="s">
        <v>160</v>
      </c>
      <c r="I53" s="26" t="s">
        <v>722</v>
      </c>
      <c r="J53" s="26" t="s">
        <v>701</v>
      </c>
      <c r="K53" s="26"/>
      <c r="L53" s="27">
        <f>L54</f>
        <v>0</v>
      </c>
      <c r="M53" s="27">
        <f>M54</f>
        <v>115</v>
      </c>
      <c r="N53" s="27">
        <f>N54</f>
        <v>115</v>
      </c>
    </row>
    <row r="54" spans="1:14" s="23" customFormat="1" ht="18.75">
      <c r="A54" s="19"/>
      <c r="B54" s="19"/>
      <c r="C54" s="19"/>
      <c r="D54" s="19"/>
      <c r="E54" s="19"/>
      <c r="F54" s="19"/>
      <c r="G54" s="25" t="s">
        <v>700</v>
      </c>
      <c r="H54" s="26" t="s">
        <v>160</v>
      </c>
      <c r="I54" s="26" t="s">
        <v>722</v>
      </c>
      <c r="J54" s="26" t="s">
        <v>701</v>
      </c>
      <c r="K54" s="26" t="s">
        <v>188</v>
      </c>
      <c r="L54" s="27"/>
      <c r="M54" s="27">
        <v>115</v>
      </c>
      <c r="N54" s="27">
        <v>115</v>
      </c>
    </row>
    <row r="55" spans="1:14" s="23" customFormat="1" ht="18.75">
      <c r="A55" s="19"/>
      <c r="B55" s="19"/>
      <c r="C55" s="19"/>
      <c r="D55" s="19"/>
      <c r="E55" s="19"/>
      <c r="F55" s="19"/>
      <c r="G55" s="25" t="s">
        <v>324</v>
      </c>
      <c r="H55" s="26" t="s">
        <v>160</v>
      </c>
      <c r="I55" s="26" t="s">
        <v>722</v>
      </c>
      <c r="J55" s="26" t="s">
        <v>705</v>
      </c>
      <c r="K55" s="26"/>
      <c r="L55" s="27">
        <f>L56+L58+L60+L62+L64+L66+L68</f>
        <v>18187.800000000003</v>
      </c>
      <c r="M55" s="27">
        <f>M56+M58+M60+M62+M64+M66+M68</f>
        <v>6865</v>
      </c>
      <c r="N55" s="27">
        <f>N56+N58+N60+N62+N64+N66+N68</f>
        <v>6588</v>
      </c>
    </row>
    <row r="56" spans="1:14" s="23" customFormat="1" ht="37.5">
      <c r="A56" s="19"/>
      <c r="B56" s="19"/>
      <c r="C56" s="19"/>
      <c r="D56" s="19"/>
      <c r="E56" s="19"/>
      <c r="F56" s="19"/>
      <c r="G56" s="25" t="s">
        <v>583</v>
      </c>
      <c r="H56" s="26" t="s">
        <v>160</v>
      </c>
      <c r="I56" s="26" t="s">
        <v>722</v>
      </c>
      <c r="J56" s="26" t="s">
        <v>584</v>
      </c>
      <c r="K56" s="26"/>
      <c r="L56" s="27">
        <f>L57</f>
        <v>0</v>
      </c>
      <c r="M56" s="27">
        <f>M57</f>
        <v>550</v>
      </c>
      <c r="N56" s="27">
        <f>N57</f>
        <v>0</v>
      </c>
    </row>
    <row r="57" spans="1:14" s="23" customFormat="1" ht="18.75">
      <c r="A57" s="19"/>
      <c r="B57" s="19"/>
      <c r="C57" s="19"/>
      <c r="D57" s="19"/>
      <c r="E57" s="19"/>
      <c r="F57" s="19"/>
      <c r="G57" s="25" t="s">
        <v>189</v>
      </c>
      <c r="H57" s="26" t="s">
        <v>160</v>
      </c>
      <c r="I57" s="26" t="s">
        <v>722</v>
      </c>
      <c r="J57" s="26" t="s">
        <v>584</v>
      </c>
      <c r="K57" s="26" t="s">
        <v>188</v>
      </c>
      <c r="L57" s="27"/>
      <c r="M57" s="27">
        <v>550</v>
      </c>
      <c r="N57" s="27"/>
    </row>
    <row r="58" spans="1:14" s="23" customFormat="1" ht="37.5">
      <c r="A58" s="19"/>
      <c r="B58" s="19"/>
      <c r="C58" s="19"/>
      <c r="D58" s="19"/>
      <c r="E58" s="19"/>
      <c r="F58" s="19"/>
      <c r="G58" s="25" t="s">
        <v>686</v>
      </c>
      <c r="H58" s="26" t="s">
        <v>160</v>
      </c>
      <c r="I58" s="26" t="s">
        <v>722</v>
      </c>
      <c r="J58" s="26" t="s">
        <v>685</v>
      </c>
      <c r="K58" s="26"/>
      <c r="L58" s="27">
        <f>L59</f>
        <v>85.2</v>
      </c>
      <c r="M58" s="27">
        <f>M59</f>
        <v>50</v>
      </c>
      <c r="N58" s="27">
        <f>N59</f>
        <v>50</v>
      </c>
    </row>
    <row r="59" spans="1:14" s="23" customFormat="1" ht="18.75">
      <c r="A59" s="19"/>
      <c r="B59" s="19"/>
      <c r="C59" s="19"/>
      <c r="D59" s="19"/>
      <c r="E59" s="19"/>
      <c r="F59" s="19"/>
      <c r="G59" s="25" t="s">
        <v>189</v>
      </c>
      <c r="H59" s="21" t="s">
        <v>160</v>
      </c>
      <c r="I59" s="26" t="s">
        <v>722</v>
      </c>
      <c r="J59" s="26" t="s">
        <v>685</v>
      </c>
      <c r="K59" s="26" t="s">
        <v>188</v>
      </c>
      <c r="L59" s="27">
        <v>85.2</v>
      </c>
      <c r="M59" s="27">
        <v>50</v>
      </c>
      <c r="N59" s="27">
        <v>50</v>
      </c>
    </row>
    <row r="60" spans="1:14" ht="37.5">
      <c r="A60" s="24" t="s">
        <v>197</v>
      </c>
      <c r="B60" s="24" t="s">
        <v>198</v>
      </c>
      <c r="C60" s="24" t="s">
        <v>206</v>
      </c>
      <c r="D60" s="24" t="s">
        <v>207</v>
      </c>
      <c r="E60" s="24" t="s">
        <v>159</v>
      </c>
      <c r="F60" s="24" t="s">
        <v>158</v>
      </c>
      <c r="G60" s="25" t="s">
        <v>325</v>
      </c>
      <c r="H60" s="26" t="s">
        <v>160</v>
      </c>
      <c r="I60" s="26" t="s">
        <v>698</v>
      </c>
      <c r="J60" s="26" t="s">
        <v>326</v>
      </c>
      <c r="K60" s="26" t="s">
        <v>161</v>
      </c>
      <c r="L60" s="27">
        <f>L61</f>
        <v>46</v>
      </c>
      <c r="M60" s="27">
        <f>M61</f>
        <v>50</v>
      </c>
      <c r="N60" s="27">
        <f>N61</f>
        <v>50</v>
      </c>
    </row>
    <row r="61" spans="1:14" ht="18.75">
      <c r="A61" s="24" t="s">
        <v>197</v>
      </c>
      <c r="B61" s="24" t="s">
        <v>198</v>
      </c>
      <c r="C61" s="24" t="s">
        <v>206</v>
      </c>
      <c r="D61" s="24" t="s">
        <v>207</v>
      </c>
      <c r="E61" s="24" t="s">
        <v>188</v>
      </c>
      <c r="F61" s="24" t="s">
        <v>189</v>
      </c>
      <c r="G61" s="25" t="s">
        <v>189</v>
      </c>
      <c r="H61" s="26" t="s">
        <v>160</v>
      </c>
      <c r="I61" s="26" t="s">
        <v>698</v>
      </c>
      <c r="J61" s="26" t="s">
        <v>326</v>
      </c>
      <c r="K61" s="26" t="s">
        <v>188</v>
      </c>
      <c r="L61" s="27">
        <v>46</v>
      </c>
      <c r="M61" s="27">
        <v>50</v>
      </c>
      <c r="N61" s="27">
        <v>50</v>
      </c>
    </row>
    <row r="62" spans="7:14" ht="56.25">
      <c r="G62" s="25" t="s">
        <v>327</v>
      </c>
      <c r="H62" s="26" t="s">
        <v>160</v>
      </c>
      <c r="I62" s="26" t="s">
        <v>698</v>
      </c>
      <c r="J62" s="26" t="s">
        <v>328</v>
      </c>
      <c r="K62" s="26"/>
      <c r="L62" s="27">
        <f>L63</f>
        <v>0</v>
      </c>
      <c r="M62" s="27">
        <f>M63</f>
        <v>41</v>
      </c>
      <c r="N62" s="27">
        <f>N63</f>
        <v>42</v>
      </c>
    </row>
    <row r="63" spans="1:14" ht="18.75">
      <c r="A63" s="24" t="s">
        <v>197</v>
      </c>
      <c r="B63" s="24" t="s">
        <v>198</v>
      </c>
      <c r="C63" s="24" t="s">
        <v>206</v>
      </c>
      <c r="D63" s="24" t="s">
        <v>207</v>
      </c>
      <c r="E63" s="24" t="s">
        <v>188</v>
      </c>
      <c r="F63" s="24" t="s">
        <v>189</v>
      </c>
      <c r="G63" s="25" t="s">
        <v>189</v>
      </c>
      <c r="H63" s="26" t="s">
        <v>160</v>
      </c>
      <c r="I63" s="26" t="s">
        <v>698</v>
      </c>
      <c r="J63" s="26" t="s">
        <v>328</v>
      </c>
      <c r="K63" s="26" t="s">
        <v>188</v>
      </c>
      <c r="L63" s="27"/>
      <c r="M63" s="27">
        <v>41</v>
      </c>
      <c r="N63" s="27">
        <v>42</v>
      </c>
    </row>
    <row r="64" spans="7:14" ht="56.25">
      <c r="G64" s="25" t="s">
        <v>329</v>
      </c>
      <c r="H64" s="26" t="s">
        <v>160</v>
      </c>
      <c r="I64" s="26" t="s">
        <v>698</v>
      </c>
      <c r="J64" s="26" t="s">
        <v>330</v>
      </c>
      <c r="K64" s="26"/>
      <c r="L64" s="27">
        <f>L65</f>
        <v>18035.7</v>
      </c>
      <c r="M64" s="27">
        <f>M65</f>
        <v>4600</v>
      </c>
      <c r="N64" s="27">
        <f>N65</f>
        <v>4880</v>
      </c>
    </row>
    <row r="65" spans="1:14" ht="18.75">
      <c r="A65" s="24" t="s">
        <v>197</v>
      </c>
      <c r="B65" s="24" t="s">
        <v>198</v>
      </c>
      <c r="C65" s="24" t="s">
        <v>206</v>
      </c>
      <c r="D65" s="24" t="s">
        <v>207</v>
      </c>
      <c r="E65" s="24" t="s">
        <v>188</v>
      </c>
      <c r="F65" s="24" t="s">
        <v>189</v>
      </c>
      <c r="G65" s="25" t="s">
        <v>189</v>
      </c>
      <c r="H65" s="26" t="s">
        <v>160</v>
      </c>
      <c r="I65" s="26" t="s">
        <v>698</v>
      </c>
      <c r="J65" s="26" t="s">
        <v>330</v>
      </c>
      <c r="K65" s="26" t="s">
        <v>188</v>
      </c>
      <c r="L65" s="27">
        <v>18035.7</v>
      </c>
      <c r="M65" s="27">
        <v>4600</v>
      </c>
      <c r="N65" s="27">
        <v>4880</v>
      </c>
    </row>
    <row r="66" spans="1:14" ht="37.5">
      <c r="A66" s="24" t="s">
        <v>197</v>
      </c>
      <c r="B66" s="24" t="s">
        <v>198</v>
      </c>
      <c r="C66" s="24" t="s">
        <v>206</v>
      </c>
      <c r="D66" s="24" t="s">
        <v>207</v>
      </c>
      <c r="E66" s="24" t="s">
        <v>159</v>
      </c>
      <c r="F66" s="24" t="s">
        <v>158</v>
      </c>
      <c r="G66" s="25" t="s">
        <v>331</v>
      </c>
      <c r="H66" s="26" t="s">
        <v>160</v>
      </c>
      <c r="I66" s="26" t="s">
        <v>698</v>
      </c>
      <c r="J66" s="26" t="s">
        <v>604</v>
      </c>
      <c r="K66" s="26" t="s">
        <v>161</v>
      </c>
      <c r="L66" s="27">
        <f>L67</f>
        <v>20.9</v>
      </c>
      <c r="M66" s="27">
        <f>M67</f>
        <v>74</v>
      </c>
      <c r="N66" s="27">
        <f>N67</f>
        <v>66</v>
      </c>
    </row>
    <row r="67" spans="1:14" ht="18.75">
      <c r="A67" s="24" t="s">
        <v>197</v>
      </c>
      <c r="B67" s="24" t="s">
        <v>198</v>
      </c>
      <c r="C67" s="24" t="s">
        <v>206</v>
      </c>
      <c r="D67" s="24" t="s">
        <v>207</v>
      </c>
      <c r="E67" s="24" t="s">
        <v>188</v>
      </c>
      <c r="F67" s="24" t="s">
        <v>189</v>
      </c>
      <c r="G67" s="25" t="s">
        <v>189</v>
      </c>
      <c r="H67" s="26" t="s">
        <v>160</v>
      </c>
      <c r="I67" s="26" t="s">
        <v>698</v>
      </c>
      <c r="J67" s="26" t="s">
        <v>604</v>
      </c>
      <c r="K67" s="26" t="s">
        <v>188</v>
      </c>
      <c r="L67" s="27">
        <v>20.9</v>
      </c>
      <c r="M67" s="27">
        <v>74</v>
      </c>
      <c r="N67" s="27">
        <v>66</v>
      </c>
    </row>
    <row r="68" spans="7:14" ht="75">
      <c r="G68" s="25" t="s">
        <v>723</v>
      </c>
      <c r="H68" s="26" t="s">
        <v>160</v>
      </c>
      <c r="I68" s="26" t="s">
        <v>698</v>
      </c>
      <c r="J68" s="26" t="s">
        <v>596</v>
      </c>
      <c r="K68" s="26"/>
      <c r="L68" s="27">
        <f>L69</f>
        <v>0</v>
      </c>
      <c r="M68" s="27">
        <f>M69</f>
        <v>1500</v>
      </c>
      <c r="N68" s="27">
        <f>N69</f>
        <v>1500</v>
      </c>
    </row>
    <row r="69" spans="7:14" ht="18.75">
      <c r="G69" s="25" t="s">
        <v>189</v>
      </c>
      <c r="H69" s="26" t="s">
        <v>160</v>
      </c>
      <c r="I69" s="26" t="s">
        <v>698</v>
      </c>
      <c r="J69" s="26" t="s">
        <v>596</v>
      </c>
      <c r="K69" s="26" t="s">
        <v>188</v>
      </c>
      <c r="L69" s="27"/>
      <c r="M69" s="27">
        <v>1500</v>
      </c>
      <c r="N69" s="27">
        <v>1500</v>
      </c>
    </row>
    <row r="70" spans="7:14" s="15" customFormat="1" ht="18.75">
      <c r="G70" s="15" t="s">
        <v>718</v>
      </c>
      <c r="H70" s="16" t="s">
        <v>164</v>
      </c>
      <c r="I70" s="15" t="s">
        <v>161</v>
      </c>
      <c r="J70" s="15" t="s">
        <v>161</v>
      </c>
      <c r="K70" s="15" t="s">
        <v>161</v>
      </c>
      <c r="L70" s="17">
        <f aca="true" t="shared" si="4" ref="L70:N73">L71</f>
        <v>0</v>
      </c>
      <c r="M70" s="17">
        <f t="shared" si="4"/>
        <v>1308.4</v>
      </c>
      <c r="N70" s="17">
        <f t="shared" si="4"/>
        <v>1358.4</v>
      </c>
    </row>
    <row r="71" spans="1:14" s="23" customFormat="1" ht="18.75">
      <c r="A71" s="19"/>
      <c r="B71" s="19"/>
      <c r="C71" s="19"/>
      <c r="D71" s="19"/>
      <c r="E71" s="19"/>
      <c r="F71" s="19"/>
      <c r="G71" s="31" t="s">
        <v>719</v>
      </c>
      <c r="H71" s="21" t="s">
        <v>164</v>
      </c>
      <c r="I71" s="21" t="s">
        <v>174</v>
      </c>
      <c r="J71" s="21" t="s">
        <v>161</v>
      </c>
      <c r="K71" s="21" t="s">
        <v>161</v>
      </c>
      <c r="L71" s="33">
        <f t="shared" si="4"/>
        <v>0</v>
      </c>
      <c r="M71" s="33">
        <f t="shared" si="4"/>
        <v>1308.4</v>
      </c>
      <c r="N71" s="33">
        <f t="shared" si="4"/>
        <v>1358.4</v>
      </c>
    </row>
    <row r="72" spans="7:14" s="25" customFormat="1" ht="37.5">
      <c r="G72" s="25" t="s">
        <v>166</v>
      </c>
      <c r="H72" s="34" t="s">
        <v>164</v>
      </c>
      <c r="I72" s="34" t="s">
        <v>174</v>
      </c>
      <c r="J72" s="34" t="s">
        <v>165</v>
      </c>
      <c r="K72" s="25" t="s">
        <v>161</v>
      </c>
      <c r="L72" s="33">
        <f t="shared" si="4"/>
        <v>0</v>
      </c>
      <c r="M72" s="33">
        <f t="shared" si="4"/>
        <v>1308.4</v>
      </c>
      <c r="N72" s="33">
        <f t="shared" si="4"/>
        <v>1358.4</v>
      </c>
    </row>
    <row r="73" spans="7:14" s="25" customFormat="1" ht="37.5">
      <c r="G73" s="25" t="s">
        <v>60</v>
      </c>
      <c r="H73" s="34" t="s">
        <v>164</v>
      </c>
      <c r="I73" s="34" t="s">
        <v>174</v>
      </c>
      <c r="J73" s="34" t="s">
        <v>59</v>
      </c>
      <c r="K73" s="25" t="s">
        <v>161</v>
      </c>
      <c r="L73" s="33">
        <f t="shared" si="4"/>
        <v>0</v>
      </c>
      <c r="M73" s="33">
        <f t="shared" si="4"/>
        <v>1308.4</v>
      </c>
      <c r="N73" s="33">
        <f t="shared" si="4"/>
        <v>1358.4</v>
      </c>
    </row>
    <row r="74" spans="7:14" s="25" customFormat="1" ht="18.75">
      <c r="G74" s="25" t="s">
        <v>576</v>
      </c>
      <c r="H74" s="34" t="s">
        <v>164</v>
      </c>
      <c r="I74" s="34" t="s">
        <v>174</v>
      </c>
      <c r="J74" s="34" t="s">
        <v>59</v>
      </c>
      <c r="K74" s="25" t="s">
        <v>539</v>
      </c>
      <c r="L74" s="33"/>
      <c r="M74" s="33">
        <v>1308.4</v>
      </c>
      <c r="N74" s="33">
        <v>1358.4</v>
      </c>
    </row>
    <row r="75" spans="1:14" s="18" customFormat="1" ht="37.5">
      <c r="A75" s="14" t="s">
        <v>278</v>
      </c>
      <c r="B75" s="14" t="s">
        <v>279</v>
      </c>
      <c r="C75" s="14" t="s">
        <v>157</v>
      </c>
      <c r="D75" s="14" t="s">
        <v>158</v>
      </c>
      <c r="E75" s="14" t="s">
        <v>159</v>
      </c>
      <c r="F75" s="14" t="s">
        <v>158</v>
      </c>
      <c r="G75" s="15" t="s">
        <v>279</v>
      </c>
      <c r="H75" s="16" t="s">
        <v>174</v>
      </c>
      <c r="I75" s="16" t="s">
        <v>161</v>
      </c>
      <c r="J75" s="34" t="s">
        <v>161</v>
      </c>
      <c r="K75" s="16" t="s">
        <v>161</v>
      </c>
      <c r="L75" s="17">
        <f>L76+L92</f>
        <v>16664.1</v>
      </c>
      <c r="M75" s="17">
        <f>M76+M92</f>
        <v>17819.4</v>
      </c>
      <c r="N75" s="17">
        <f>N76+N92</f>
        <v>14509</v>
      </c>
    </row>
    <row r="76" spans="1:14" s="23" customFormat="1" ht="18.75">
      <c r="A76" s="19" t="s">
        <v>280</v>
      </c>
      <c r="B76" s="19" t="s">
        <v>281</v>
      </c>
      <c r="C76" s="19" t="s">
        <v>157</v>
      </c>
      <c r="D76" s="19" t="s">
        <v>158</v>
      </c>
      <c r="E76" s="19" t="s">
        <v>159</v>
      </c>
      <c r="F76" s="19" t="s">
        <v>158</v>
      </c>
      <c r="G76" s="31" t="s">
        <v>281</v>
      </c>
      <c r="H76" s="21" t="s">
        <v>174</v>
      </c>
      <c r="I76" s="21" t="s">
        <v>164</v>
      </c>
      <c r="J76" s="21" t="s">
        <v>161</v>
      </c>
      <c r="K76" s="21" t="s">
        <v>161</v>
      </c>
      <c r="L76" s="22">
        <f>L77+L87+L85</f>
        <v>16184.5</v>
      </c>
      <c r="M76" s="22">
        <f>M77+M87+M85</f>
        <v>16119.4</v>
      </c>
      <c r="N76" s="22">
        <f>N77+N87+N85</f>
        <v>12724</v>
      </c>
    </row>
    <row r="77" spans="1:14" ht="18.75">
      <c r="A77" s="24" t="s">
        <v>280</v>
      </c>
      <c r="B77" s="24" t="s">
        <v>281</v>
      </c>
      <c r="C77" s="24" t="s">
        <v>283</v>
      </c>
      <c r="D77" s="24" t="s">
        <v>284</v>
      </c>
      <c r="E77" s="24" t="s">
        <v>159</v>
      </c>
      <c r="F77" s="24" t="s">
        <v>158</v>
      </c>
      <c r="G77" s="25" t="s">
        <v>284</v>
      </c>
      <c r="H77" s="26" t="s">
        <v>174</v>
      </c>
      <c r="I77" s="26" t="s">
        <v>164</v>
      </c>
      <c r="J77" s="26" t="s">
        <v>283</v>
      </c>
      <c r="K77" s="26" t="s">
        <v>161</v>
      </c>
      <c r="L77" s="27">
        <f>L78+L79+L81+L83</f>
        <v>13710.7</v>
      </c>
      <c r="M77" s="27">
        <f>M78+M79+M81+M83</f>
        <v>14698.4</v>
      </c>
      <c r="N77" s="27">
        <f>N78+N79+N81+N83</f>
        <v>11305</v>
      </c>
    </row>
    <row r="78" spans="1:14" ht="18.75">
      <c r="A78" s="24" t="s">
        <v>280</v>
      </c>
      <c r="B78" s="24" t="s">
        <v>281</v>
      </c>
      <c r="C78" s="24" t="s">
        <v>285</v>
      </c>
      <c r="D78" s="24" t="s">
        <v>286</v>
      </c>
      <c r="E78" s="24" t="s">
        <v>159</v>
      </c>
      <c r="F78" s="24" t="s">
        <v>158</v>
      </c>
      <c r="G78" s="35" t="s">
        <v>286</v>
      </c>
      <c r="H78" s="34" t="s">
        <v>174</v>
      </c>
      <c r="I78" s="34" t="s">
        <v>164</v>
      </c>
      <c r="J78" s="34" t="s">
        <v>285</v>
      </c>
      <c r="K78" s="34" t="s">
        <v>282</v>
      </c>
      <c r="L78" s="33">
        <v>9354.4</v>
      </c>
      <c r="M78" s="33">
        <v>10305</v>
      </c>
      <c r="N78" s="33">
        <v>10305</v>
      </c>
    </row>
    <row r="79" spans="1:14" s="37" customFormat="1" ht="18.75">
      <c r="A79" s="36"/>
      <c r="B79" s="36"/>
      <c r="C79" s="36"/>
      <c r="D79" s="36"/>
      <c r="E79" s="36"/>
      <c r="F79" s="36"/>
      <c r="G79" s="35" t="s">
        <v>521</v>
      </c>
      <c r="H79" s="34" t="s">
        <v>174</v>
      </c>
      <c r="I79" s="34" t="s">
        <v>164</v>
      </c>
      <c r="J79" s="34" t="s">
        <v>522</v>
      </c>
      <c r="K79" s="34"/>
      <c r="L79" s="33">
        <f>L80</f>
        <v>3850.6</v>
      </c>
      <c r="M79" s="33">
        <f>M80</f>
        <v>3765.6</v>
      </c>
      <c r="N79" s="33">
        <f>N80</f>
        <v>1000</v>
      </c>
    </row>
    <row r="80" spans="1:14" s="37" customFormat="1" ht="56.25">
      <c r="A80" s="36"/>
      <c r="B80" s="36"/>
      <c r="C80" s="36"/>
      <c r="D80" s="36"/>
      <c r="E80" s="36"/>
      <c r="F80" s="36"/>
      <c r="G80" s="35" t="s">
        <v>523</v>
      </c>
      <c r="H80" s="34" t="s">
        <v>174</v>
      </c>
      <c r="I80" s="34" t="s">
        <v>164</v>
      </c>
      <c r="J80" s="34" t="s">
        <v>522</v>
      </c>
      <c r="K80" s="34" t="s">
        <v>282</v>
      </c>
      <c r="L80" s="33">
        <v>3850.6</v>
      </c>
      <c r="M80" s="33">
        <v>3765.6</v>
      </c>
      <c r="N80" s="33">
        <v>1000</v>
      </c>
    </row>
    <row r="81" spans="1:14" s="37" customFormat="1" ht="18.75">
      <c r="A81" s="36"/>
      <c r="B81" s="36"/>
      <c r="C81" s="36"/>
      <c r="D81" s="36"/>
      <c r="E81" s="36"/>
      <c r="F81" s="36"/>
      <c r="G81" s="35" t="s">
        <v>288</v>
      </c>
      <c r="H81" s="34" t="s">
        <v>174</v>
      </c>
      <c r="I81" s="34" t="s">
        <v>164</v>
      </c>
      <c r="J81" s="34" t="s">
        <v>287</v>
      </c>
      <c r="K81" s="34"/>
      <c r="L81" s="33">
        <f>L82</f>
        <v>48.1</v>
      </c>
      <c r="M81" s="33">
        <f>M82</f>
        <v>627.8</v>
      </c>
      <c r="N81" s="33">
        <f>N82</f>
        <v>0</v>
      </c>
    </row>
    <row r="82" spans="1:14" s="37" customFormat="1" ht="18.75">
      <c r="A82" s="36" t="s">
        <v>280</v>
      </c>
      <c r="B82" s="36" t="s">
        <v>281</v>
      </c>
      <c r="C82" s="36" t="s">
        <v>289</v>
      </c>
      <c r="D82" s="36" t="s">
        <v>290</v>
      </c>
      <c r="E82" s="36" t="s">
        <v>159</v>
      </c>
      <c r="F82" s="36" t="s">
        <v>158</v>
      </c>
      <c r="G82" s="35" t="s">
        <v>290</v>
      </c>
      <c r="H82" s="34" t="s">
        <v>174</v>
      </c>
      <c r="I82" s="34" t="s">
        <v>164</v>
      </c>
      <c r="J82" s="34" t="s">
        <v>289</v>
      </c>
      <c r="K82" s="34" t="s">
        <v>282</v>
      </c>
      <c r="L82" s="33">
        <v>48.1</v>
      </c>
      <c r="M82" s="33">
        <v>627.8</v>
      </c>
      <c r="N82" s="33"/>
    </row>
    <row r="83" spans="1:14" s="37" customFormat="1" ht="42" customHeight="1">
      <c r="A83" s="36"/>
      <c r="B83" s="36"/>
      <c r="C83" s="36"/>
      <c r="D83" s="36"/>
      <c r="E83" s="36"/>
      <c r="F83" s="36"/>
      <c r="G83" s="35" t="s">
        <v>729</v>
      </c>
      <c r="H83" s="34" t="s">
        <v>174</v>
      </c>
      <c r="I83" s="34" t="s">
        <v>164</v>
      </c>
      <c r="J83" s="34" t="s">
        <v>730</v>
      </c>
      <c r="K83" s="34"/>
      <c r="L83" s="33">
        <f>L84</f>
        <v>457.6</v>
      </c>
      <c r="M83" s="33">
        <f>M84</f>
        <v>0</v>
      </c>
      <c r="N83" s="33">
        <f>N84</f>
        <v>0</v>
      </c>
    </row>
    <row r="84" spans="1:14" s="37" customFormat="1" ht="18.75">
      <c r="A84" s="36"/>
      <c r="B84" s="36"/>
      <c r="C84" s="36"/>
      <c r="D84" s="36"/>
      <c r="E84" s="36"/>
      <c r="F84" s="36"/>
      <c r="G84" s="35" t="s">
        <v>292</v>
      </c>
      <c r="H84" s="34" t="s">
        <v>174</v>
      </c>
      <c r="I84" s="34" t="s">
        <v>164</v>
      </c>
      <c r="J84" s="34" t="s">
        <v>730</v>
      </c>
      <c r="K84" s="34" t="s">
        <v>291</v>
      </c>
      <c r="L84" s="33">
        <v>457.6</v>
      </c>
      <c r="M84" s="33"/>
      <c r="N84" s="33"/>
    </row>
    <row r="85" spans="1:14" s="37" customFormat="1" ht="18.75">
      <c r="A85" s="36"/>
      <c r="B85" s="36"/>
      <c r="C85" s="36"/>
      <c r="D85" s="36"/>
      <c r="E85" s="36"/>
      <c r="F85" s="36"/>
      <c r="G85" s="35" t="s">
        <v>643</v>
      </c>
      <c r="H85" s="34" t="s">
        <v>174</v>
      </c>
      <c r="I85" s="34" t="s">
        <v>164</v>
      </c>
      <c r="J85" s="34" t="s">
        <v>644</v>
      </c>
      <c r="K85" s="34"/>
      <c r="L85" s="33">
        <f>L86</f>
        <v>72</v>
      </c>
      <c r="M85" s="33"/>
      <c r="N85" s="33"/>
    </row>
    <row r="86" spans="1:14" s="37" customFormat="1" ht="56.25">
      <c r="A86" s="36"/>
      <c r="B86" s="36"/>
      <c r="C86" s="36"/>
      <c r="D86" s="36"/>
      <c r="E86" s="36"/>
      <c r="F86" s="36"/>
      <c r="G86" s="35" t="s">
        <v>523</v>
      </c>
      <c r="H86" s="34" t="s">
        <v>174</v>
      </c>
      <c r="I86" s="34" t="s">
        <v>164</v>
      </c>
      <c r="J86" s="34" t="s">
        <v>644</v>
      </c>
      <c r="K86" s="34" t="s">
        <v>282</v>
      </c>
      <c r="L86" s="33">
        <v>72</v>
      </c>
      <c r="M86" s="33">
        <v>72</v>
      </c>
      <c r="N86" s="33">
        <v>72</v>
      </c>
    </row>
    <row r="87" spans="1:14" ht="18.75">
      <c r="A87" s="24" t="s">
        <v>280</v>
      </c>
      <c r="B87" s="24" t="s">
        <v>281</v>
      </c>
      <c r="C87" s="24" t="s">
        <v>204</v>
      </c>
      <c r="D87" s="24" t="s">
        <v>205</v>
      </c>
      <c r="E87" s="24" t="s">
        <v>159</v>
      </c>
      <c r="F87" s="24" t="s">
        <v>158</v>
      </c>
      <c r="G87" s="25" t="s">
        <v>324</v>
      </c>
      <c r="H87" s="26" t="s">
        <v>174</v>
      </c>
      <c r="I87" s="26" t="s">
        <v>164</v>
      </c>
      <c r="J87" s="26" t="s">
        <v>334</v>
      </c>
      <c r="K87" s="26" t="s">
        <v>161</v>
      </c>
      <c r="L87" s="27">
        <f>L88+L90</f>
        <v>2401.8</v>
      </c>
      <c r="M87" s="27">
        <f>M88+M90</f>
        <v>1421</v>
      </c>
      <c r="N87" s="27">
        <f>N88+N90</f>
        <v>1419</v>
      </c>
    </row>
    <row r="88" spans="1:14" ht="37.5">
      <c r="A88" s="24" t="s">
        <v>280</v>
      </c>
      <c r="B88" s="24" t="s">
        <v>281</v>
      </c>
      <c r="C88" s="24" t="s">
        <v>293</v>
      </c>
      <c r="D88" s="24" t="s">
        <v>294</v>
      </c>
      <c r="E88" s="24" t="s">
        <v>159</v>
      </c>
      <c r="F88" s="24" t="s">
        <v>158</v>
      </c>
      <c r="G88" s="25" t="s">
        <v>335</v>
      </c>
      <c r="H88" s="26" t="s">
        <v>174</v>
      </c>
      <c r="I88" s="26" t="s">
        <v>164</v>
      </c>
      <c r="J88" s="26" t="s">
        <v>336</v>
      </c>
      <c r="K88" s="26" t="s">
        <v>161</v>
      </c>
      <c r="L88" s="27">
        <f>L89</f>
        <v>1589</v>
      </c>
      <c r="M88" s="27">
        <f>M89</f>
        <v>500</v>
      </c>
      <c r="N88" s="27">
        <f>N89</f>
        <v>464</v>
      </c>
    </row>
    <row r="89" spans="1:14" ht="37.5">
      <c r="A89" s="24" t="s">
        <v>280</v>
      </c>
      <c r="B89" s="24" t="s">
        <v>281</v>
      </c>
      <c r="C89" s="24" t="s">
        <v>295</v>
      </c>
      <c r="D89" s="24" t="s">
        <v>296</v>
      </c>
      <c r="E89" s="24" t="s">
        <v>188</v>
      </c>
      <c r="F89" s="24" t="s">
        <v>189</v>
      </c>
      <c r="G89" s="25" t="s">
        <v>589</v>
      </c>
      <c r="H89" s="26" t="s">
        <v>174</v>
      </c>
      <c r="I89" s="26" t="s">
        <v>164</v>
      </c>
      <c r="J89" s="26" t="s">
        <v>336</v>
      </c>
      <c r="K89" s="26" t="s">
        <v>282</v>
      </c>
      <c r="L89" s="27">
        <v>1589</v>
      </c>
      <c r="M89" s="27">
        <v>500</v>
      </c>
      <c r="N89" s="27">
        <v>464</v>
      </c>
    </row>
    <row r="90" spans="1:14" ht="37.5">
      <c r="A90" s="24" t="s">
        <v>280</v>
      </c>
      <c r="B90" s="24" t="s">
        <v>281</v>
      </c>
      <c r="C90" s="24" t="s">
        <v>293</v>
      </c>
      <c r="D90" s="24" t="s">
        <v>294</v>
      </c>
      <c r="E90" s="24" t="s">
        <v>159</v>
      </c>
      <c r="F90" s="24" t="s">
        <v>158</v>
      </c>
      <c r="G90" s="25" t="s">
        <v>337</v>
      </c>
      <c r="H90" s="26" t="s">
        <v>174</v>
      </c>
      <c r="I90" s="26" t="s">
        <v>164</v>
      </c>
      <c r="J90" s="26" t="s">
        <v>338</v>
      </c>
      <c r="K90" s="26" t="s">
        <v>161</v>
      </c>
      <c r="L90" s="27">
        <f>L91</f>
        <v>812.8</v>
      </c>
      <c r="M90" s="27">
        <f>M91</f>
        <v>921</v>
      </c>
      <c r="N90" s="27">
        <f>N91</f>
        <v>955</v>
      </c>
    </row>
    <row r="91" spans="1:14" ht="37.5">
      <c r="A91" s="24" t="s">
        <v>280</v>
      </c>
      <c r="B91" s="24" t="s">
        <v>281</v>
      </c>
      <c r="C91" s="24" t="s">
        <v>295</v>
      </c>
      <c r="D91" s="24" t="s">
        <v>296</v>
      </c>
      <c r="E91" s="24" t="s">
        <v>188</v>
      </c>
      <c r="F91" s="24" t="s">
        <v>189</v>
      </c>
      <c r="G91" s="25" t="s">
        <v>589</v>
      </c>
      <c r="H91" s="26" t="s">
        <v>174</v>
      </c>
      <c r="I91" s="26" t="s">
        <v>164</v>
      </c>
      <c r="J91" s="26" t="s">
        <v>338</v>
      </c>
      <c r="K91" s="26" t="s">
        <v>282</v>
      </c>
      <c r="L91" s="27">
        <v>812.8</v>
      </c>
      <c r="M91" s="27">
        <v>921</v>
      </c>
      <c r="N91" s="27">
        <v>955</v>
      </c>
    </row>
    <row r="92" spans="1:15" s="23" customFormat="1" ht="56.25">
      <c r="A92" s="19" t="s">
        <v>297</v>
      </c>
      <c r="B92" s="19" t="s">
        <v>298</v>
      </c>
      <c r="C92" s="19" t="s">
        <v>157</v>
      </c>
      <c r="D92" s="19" t="s">
        <v>158</v>
      </c>
      <c r="E92" s="19" t="s">
        <v>159</v>
      </c>
      <c r="F92" s="19" t="s">
        <v>158</v>
      </c>
      <c r="G92" s="38" t="s">
        <v>298</v>
      </c>
      <c r="H92" s="21" t="s">
        <v>174</v>
      </c>
      <c r="I92" s="21" t="s">
        <v>299</v>
      </c>
      <c r="J92" s="21" t="s">
        <v>161</v>
      </c>
      <c r="K92" s="21" t="s">
        <v>161</v>
      </c>
      <c r="L92" s="22">
        <f aca="true" t="shared" si="5" ref="L92:N95">L93</f>
        <v>479.6</v>
      </c>
      <c r="M92" s="22">
        <f t="shared" si="5"/>
        <v>1700</v>
      </c>
      <c r="N92" s="22">
        <f t="shared" si="5"/>
        <v>1785</v>
      </c>
      <c r="O92" s="39"/>
    </row>
    <row r="93" spans="1:14" ht="18.75">
      <c r="A93" s="24" t="s">
        <v>297</v>
      </c>
      <c r="B93" s="24" t="s">
        <v>298</v>
      </c>
      <c r="C93" s="24" t="s">
        <v>204</v>
      </c>
      <c r="D93" s="24" t="s">
        <v>205</v>
      </c>
      <c r="E93" s="24" t="s">
        <v>159</v>
      </c>
      <c r="F93" s="24" t="s">
        <v>158</v>
      </c>
      <c r="G93" s="25" t="s">
        <v>324</v>
      </c>
      <c r="H93" s="26" t="s">
        <v>174</v>
      </c>
      <c r="I93" s="26" t="s">
        <v>299</v>
      </c>
      <c r="J93" s="26" t="s">
        <v>334</v>
      </c>
      <c r="K93" s="26" t="s">
        <v>161</v>
      </c>
      <c r="L93" s="27">
        <f t="shared" si="5"/>
        <v>479.6</v>
      </c>
      <c r="M93" s="27">
        <f t="shared" si="5"/>
        <v>1700</v>
      </c>
      <c r="N93" s="27">
        <f t="shared" si="5"/>
        <v>1785</v>
      </c>
    </row>
    <row r="94" spans="1:14" ht="56.25">
      <c r="A94" s="24" t="s">
        <v>297</v>
      </c>
      <c r="B94" s="24" t="s">
        <v>298</v>
      </c>
      <c r="C94" s="24" t="s">
        <v>300</v>
      </c>
      <c r="D94" s="24" t="s">
        <v>301</v>
      </c>
      <c r="E94" s="24" t="s">
        <v>159</v>
      </c>
      <c r="F94" s="24" t="s">
        <v>158</v>
      </c>
      <c r="G94" s="25" t="s">
        <v>625</v>
      </c>
      <c r="H94" s="26" t="s">
        <v>174</v>
      </c>
      <c r="I94" s="26" t="s">
        <v>299</v>
      </c>
      <c r="J94" s="26" t="s">
        <v>626</v>
      </c>
      <c r="K94" s="26" t="s">
        <v>161</v>
      </c>
      <c r="L94" s="27">
        <f>L97</f>
        <v>479.6</v>
      </c>
      <c r="M94" s="27">
        <f>M97</f>
        <v>1700</v>
      </c>
      <c r="N94" s="27">
        <f>N97</f>
        <v>1785</v>
      </c>
    </row>
    <row r="95" spans="1:14" ht="18.75" hidden="1">
      <c r="A95" s="24" t="s">
        <v>297</v>
      </c>
      <c r="B95" s="24" t="s">
        <v>298</v>
      </c>
      <c r="C95" s="24" t="s">
        <v>302</v>
      </c>
      <c r="D95" s="24" t="s">
        <v>303</v>
      </c>
      <c r="E95" s="24" t="s">
        <v>188</v>
      </c>
      <c r="F95" s="24" t="s">
        <v>189</v>
      </c>
      <c r="G95" s="25" t="s">
        <v>627</v>
      </c>
      <c r="H95" s="26" t="s">
        <v>174</v>
      </c>
      <c r="I95" s="26" t="s">
        <v>299</v>
      </c>
      <c r="J95" s="26" t="s">
        <v>624</v>
      </c>
      <c r="K95" s="26"/>
      <c r="L95" s="27">
        <f>L96</f>
        <v>0</v>
      </c>
      <c r="M95" s="27">
        <f>M96</f>
        <v>0</v>
      </c>
      <c r="N95" s="27">
        <f t="shared" si="5"/>
        <v>0</v>
      </c>
    </row>
    <row r="96" spans="7:14" ht="37.5" hidden="1">
      <c r="G96" s="25" t="s">
        <v>628</v>
      </c>
      <c r="H96" s="26" t="s">
        <v>174</v>
      </c>
      <c r="I96" s="26" t="s">
        <v>299</v>
      </c>
      <c r="J96" s="26" t="s">
        <v>624</v>
      </c>
      <c r="K96" s="26" t="s">
        <v>579</v>
      </c>
      <c r="L96" s="27">
        <v>0</v>
      </c>
      <c r="M96" s="27">
        <v>0</v>
      </c>
      <c r="N96" s="27">
        <v>0</v>
      </c>
    </row>
    <row r="97" spans="7:14" ht="56.25">
      <c r="G97" s="25" t="s">
        <v>629</v>
      </c>
      <c r="H97" s="26" t="s">
        <v>174</v>
      </c>
      <c r="I97" s="26" t="s">
        <v>299</v>
      </c>
      <c r="J97" s="26" t="s">
        <v>630</v>
      </c>
      <c r="K97" s="26"/>
      <c r="L97" s="27">
        <f>L98</f>
        <v>479.6</v>
      </c>
      <c r="M97" s="27">
        <f>M98</f>
        <v>1700</v>
      </c>
      <c r="N97" s="27">
        <f>N98</f>
        <v>1785</v>
      </c>
    </row>
    <row r="98" spans="7:14" ht="37.5">
      <c r="G98" s="25" t="s">
        <v>628</v>
      </c>
      <c r="H98" s="26" t="s">
        <v>174</v>
      </c>
      <c r="I98" s="26" t="s">
        <v>299</v>
      </c>
      <c r="J98" s="26" t="s">
        <v>630</v>
      </c>
      <c r="K98" s="26" t="s">
        <v>579</v>
      </c>
      <c r="L98" s="27">
        <v>479.6</v>
      </c>
      <c r="M98" s="27">
        <v>1700</v>
      </c>
      <c r="N98" s="27">
        <v>1785</v>
      </c>
    </row>
    <row r="99" spans="1:14" s="18" customFormat="1" ht="18.75">
      <c r="A99" s="14" t="s">
        <v>305</v>
      </c>
      <c r="B99" s="14" t="s">
        <v>306</v>
      </c>
      <c r="C99" s="14" t="s">
        <v>157</v>
      </c>
      <c r="D99" s="14" t="s">
        <v>158</v>
      </c>
      <c r="E99" s="14" t="s">
        <v>159</v>
      </c>
      <c r="F99" s="14" t="s">
        <v>158</v>
      </c>
      <c r="G99" s="15" t="s">
        <v>306</v>
      </c>
      <c r="H99" s="16" t="s">
        <v>183</v>
      </c>
      <c r="I99" s="16" t="s">
        <v>161</v>
      </c>
      <c r="J99" s="16" t="s">
        <v>161</v>
      </c>
      <c r="K99" s="16" t="s">
        <v>161</v>
      </c>
      <c r="L99" s="17">
        <f>L105+L114+L117+L120+L100</f>
        <v>42144.09999999999</v>
      </c>
      <c r="M99" s="17">
        <f>M105+M114+M117+M120+M100</f>
        <v>32888</v>
      </c>
      <c r="N99" s="17">
        <f>N105+N114+N117+N120+N100</f>
        <v>16933</v>
      </c>
    </row>
    <row r="100" spans="1:14" s="18" customFormat="1" ht="18.75">
      <c r="A100" s="14"/>
      <c r="B100" s="14"/>
      <c r="C100" s="14"/>
      <c r="D100" s="14"/>
      <c r="E100" s="14"/>
      <c r="F100" s="14"/>
      <c r="G100" s="25" t="s">
        <v>731</v>
      </c>
      <c r="H100" s="26" t="s">
        <v>183</v>
      </c>
      <c r="I100" s="26" t="s">
        <v>160</v>
      </c>
      <c r="J100" s="26"/>
      <c r="K100" s="25"/>
      <c r="L100" s="25">
        <f>L101+L103</f>
        <v>1270.1999999999998</v>
      </c>
      <c r="M100" s="25">
        <f>M101+M103</f>
        <v>0</v>
      </c>
      <c r="N100" s="25">
        <f>N101+N103</f>
        <v>0</v>
      </c>
    </row>
    <row r="101" spans="1:14" s="18" customFormat="1" ht="56.25">
      <c r="A101" s="14"/>
      <c r="B101" s="14"/>
      <c r="C101" s="14"/>
      <c r="D101" s="14"/>
      <c r="E101" s="14"/>
      <c r="F101" s="14"/>
      <c r="G101" s="25" t="s">
        <v>732</v>
      </c>
      <c r="H101" s="26" t="s">
        <v>183</v>
      </c>
      <c r="I101" s="26" t="s">
        <v>160</v>
      </c>
      <c r="J101" s="26" t="s">
        <v>733</v>
      </c>
      <c r="K101" s="25"/>
      <c r="L101" s="25">
        <f>L102</f>
        <v>5.1</v>
      </c>
      <c r="M101" s="25">
        <f>M102</f>
        <v>0</v>
      </c>
      <c r="N101" s="25">
        <f>N102</f>
        <v>0</v>
      </c>
    </row>
    <row r="102" spans="1:14" s="18" customFormat="1" ht="18.75">
      <c r="A102" s="14"/>
      <c r="B102" s="14"/>
      <c r="C102" s="14"/>
      <c r="D102" s="14"/>
      <c r="E102" s="14"/>
      <c r="F102" s="14"/>
      <c r="G102" s="25" t="s">
        <v>189</v>
      </c>
      <c r="H102" s="26" t="s">
        <v>183</v>
      </c>
      <c r="I102" s="26" t="s">
        <v>160</v>
      </c>
      <c r="J102" s="26" t="s">
        <v>733</v>
      </c>
      <c r="K102" s="25">
        <v>13</v>
      </c>
      <c r="L102" s="25">
        <v>5.1</v>
      </c>
      <c r="M102" s="25"/>
      <c r="N102" s="25"/>
    </row>
    <row r="103" spans="1:14" s="18" customFormat="1" ht="56.25">
      <c r="A103" s="14"/>
      <c r="B103" s="14"/>
      <c r="C103" s="14"/>
      <c r="D103" s="14"/>
      <c r="E103" s="14"/>
      <c r="F103" s="14"/>
      <c r="G103" s="25" t="s">
        <v>734</v>
      </c>
      <c r="H103" s="26" t="s">
        <v>183</v>
      </c>
      <c r="I103" s="26" t="s">
        <v>160</v>
      </c>
      <c r="J103" s="26" t="s">
        <v>735</v>
      </c>
      <c r="K103" s="25"/>
      <c r="L103" s="25">
        <f>L104</f>
        <v>1265.1</v>
      </c>
      <c r="M103" s="25">
        <f>M104</f>
        <v>0</v>
      </c>
      <c r="N103" s="25">
        <f>N104</f>
        <v>0</v>
      </c>
    </row>
    <row r="104" spans="1:14" s="18" customFormat="1" ht="18.75">
      <c r="A104" s="14"/>
      <c r="B104" s="14"/>
      <c r="C104" s="14"/>
      <c r="D104" s="14"/>
      <c r="E104" s="14"/>
      <c r="F104" s="14"/>
      <c r="G104" s="25" t="s">
        <v>189</v>
      </c>
      <c r="H104" s="26" t="s">
        <v>183</v>
      </c>
      <c r="I104" s="26" t="s">
        <v>160</v>
      </c>
      <c r="J104" s="26" t="s">
        <v>735</v>
      </c>
      <c r="K104" s="25">
        <v>13</v>
      </c>
      <c r="L104" s="25">
        <v>1265.1</v>
      </c>
      <c r="M104" s="25"/>
      <c r="N104" s="25"/>
    </row>
    <row r="105" spans="1:14" s="23" customFormat="1" ht="18.75">
      <c r="A105" s="19" t="s">
        <v>307</v>
      </c>
      <c r="B105" s="19" t="s">
        <v>308</v>
      </c>
      <c r="C105" s="19" t="s">
        <v>157</v>
      </c>
      <c r="D105" s="19" t="s">
        <v>158</v>
      </c>
      <c r="E105" s="19" t="s">
        <v>159</v>
      </c>
      <c r="F105" s="19" t="s">
        <v>158</v>
      </c>
      <c r="G105" s="20" t="s">
        <v>208</v>
      </c>
      <c r="H105" s="21" t="s">
        <v>183</v>
      </c>
      <c r="I105" s="21" t="s">
        <v>164</v>
      </c>
      <c r="J105" s="21" t="s">
        <v>161</v>
      </c>
      <c r="K105" s="21" t="s">
        <v>161</v>
      </c>
      <c r="L105" s="22">
        <f>L106+L108+L110+L112</f>
        <v>20903.399999999998</v>
      </c>
      <c r="M105" s="22">
        <f>M106+M108+M110+M112</f>
        <v>12937</v>
      </c>
      <c r="N105" s="22">
        <f>N106+N108+N110+N112</f>
        <v>1769</v>
      </c>
    </row>
    <row r="106" spans="1:14" ht="18.75" hidden="1">
      <c r="A106" s="24" t="s">
        <v>307</v>
      </c>
      <c r="B106" s="24" t="s">
        <v>308</v>
      </c>
      <c r="C106" s="24" t="s">
        <v>204</v>
      </c>
      <c r="D106" s="24" t="s">
        <v>205</v>
      </c>
      <c r="E106" s="24" t="s">
        <v>159</v>
      </c>
      <c r="F106" s="24" t="s">
        <v>158</v>
      </c>
      <c r="G106" s="25" t="s">
        <v>590</v>
      </c>
      <c r="H106" s="26" t="s">
        <v>183</v>
      </c>
      <c r="I106" s="26" t="s">
        <v>164</v>
      </c>
      <c r="J106" s="26" t="s">
        <v>644</v>
      </c>
      <c r="K106" s="26" t="s">
        <v>161</v>
      </c>
      <c r="L106" s="27">
        <f>L107</f>
        <v>0</v>
      </c>
      <c r="M106" s="27">
        <f>M107</f>
        <v>0</v>
      </c>
      <c r="N106" s="27">
        <f>N107</f>
        <v>0</v>
      </c>
    </row>
    <row r="107" spans="7:14" ht="18.75" hidden="1">
      <c r="G107" s="25" t="s">
        <v>312</v>
      </c>
      <c r="H107" s="26" t="s">
        <v>183</v>
      </c>
      <c r="I107" s="26" t="s">
        <v>164</v>
      </c>
      <c r="J107" s="26" t="s">
        <v>644</v>
      </c>
      <c r="K107" s="26" t="s">
        <v>311</v>
      </c>
      <c r="L107" s="27"/>
      <c r="M107" s="27"/>
      <c r="N107" s="27"/>
    </row>
    <row r="108" spans="7:14" ht="37.5">
      <c r="G108" s="25" t="s">
        <v>688</v>
      </c>
      <c r="H108" s="26" t="s">
        <v>183</v>
      </c>
      <c r="I108" s="26" t="s">
        <v>164</v>
      </c>
      <c r="J108" s="26" t="s">
        <v>736</v>
      </c>
      <c r="K108" s="26"/>
      <c r="L108" s="27">
        <f>L109</f>
        <v>0</v>
      </c>
      <c r="M108" s="27">
        <f>M109</f>
        <v>750</v>
      </c>
      <c r="N108" s="27">
        <f>N109</f>
        <v>750</v>
      </c>
    </row>
    <row r="109" spans="7:14" ht="18.75">
      <c r="G109" s="25" t="s">
        <v>312</v>
      </c>
      <c r="H109" s="26" t="s">
        <v>183</v>
      </c>
      <c r="I109" s="26" t="s">
        <v>164</v>
      </c>
      <c r="J109" s="26" t="s">
        <v>706</v>
      </c>
      <c r="K109" s="26" t="s">
        <v>311</v>
      </c>
      <c r="L109" s="27"/>
      <c r="M109" s="27">
        <v>750</v>
      </c>
      <c r="N109" s="27">
        <v>750</v>
      </c>
    </row>
    <row r="110" spans="7:14" ht="18.75">
      <c r="G110" s="25" t="s">
        <v>663</v>
      </c>
      <c r="H110" s="26" t="s">
        <v>183</v>
      </c>
      <c r="I110" s="26" t="s">
        <v>164</v>
      </c>
      <c r="J110" s="26" t="s">
        <v>706</v>
      </c>
      <c r="K110" s="26"/>
      <c r="L110" s="27">
        <f>L111</f>
        <v>2704.3</v>
      </c>
      <c r="M110" s="27">
        <f>M111</f>
        <v>12187</v>
      </c>
      <c r="N110" s="27">
        <f>N111</f>
        <v>1019</v>
      </c>
    </row>
    <row r="111" spans="7:14" ht="18.75">
      <c r="G111" s="25" t="s">
        <v>664</v>
      </c>
      <c r="H111" s="26" t="s">
        <v>183</v>
      </c>
      <c r="I111" s="26" t="s">
        <v>164</v>
      </c>
      <c r="J111" s="26" t="s">
        <v>706</v>
      </c>
      <c r="K111" s="26" t="s">
        <v>311</v>
      </c>
      <c r="L111" s="27">
        <v>2704.3</v>
      </c>
      <c r="M111" s="27">
        <v>12187</v>
      </c>
      <c r="N111" s="27">
        <v>1019</v>
      </c>
    </row>
    <row r="112" spans="7:14" ht="18.75">
      <c r="G112" s="25" t="s">
        <v>643</v>
      </c>
      <c r="H112" s="26" t="s">
        <v>183</v>
      </c>
      <c r="I112" s="26" t="s">
        <v>164</v>
      </c>
      <c r="J112" s="26" t="s">
        <v>644</v>
      </c>
      <c r="K112" s="26"/>
      <c r="L112" s="27">
        <f>L113</f>
        <v>18199.1</v>
      </c>
      <c r="M112" s="27">
        <f>M113</f>
        <v>0</v>
      </c>
      <c r="N112" s="27">
        <f>N113</f>
        <v>0</v>
      </c>
    </row>
    <row r="113" spans="7:14" ht="18.75">
      <c r="G113" s="25" t="s">
        <v>312</v>
      </c>
      <c r="H113" s="26" t="s">
        <v>183</v>
      </c>
      <c r="I113" s="26" t="s">
        <v>164</v>
      </c>
      <c r="J113" s="26" t="s">
        <v>644</v>
      </c>
      <c r="K113" s="26" t="s">
        <v>311</v>
      </c>
      <c r="L113" s="27">
        <v>18199.1</v>
      </c>
      <c r="M113" s="27"/>
      <c r="N113" s="27"/>
    </row>
    <row r="114" spans="1:14" s="23" customFormat="1" ht="18.75">
      <c r="A114" s="19" t="s">
        <v>309</v>
      </c>
      <c r="B114" s="19" t="s">
        <v>310</v>
      </c>
      <c r="C114" s="19" t="s">
        <v>157</v>
      </c>
      <c r="D114" s="19" t="s">
        <v>158</v>
      </c>
      <c r="E114" s="19" t="s">
        <v>159</v>
      </c>
      <c r="F114" s="19" t="s">
        <v>158</v>
      </c>
      <c r="G114" s="20" t="s">
        <v>310</v>
      </c>
      <c r="H114" s="21" t="s">
        <v>183</v>
      </c>
      <c r="I114" s="21" t="s">
        <v>184</v>
      </c>
      <c r="J114" s="21" t="s">
        <v>161</v>
      </c>
      <c r="K114" s="21" t="s">
        <v>161</v>
      </c>
      <c r="L114" s="22">
        <f aca="true" t="shared" si="6" ref="L114:N115">L115</f>
        <v>54.8</v>
      </c>
      <c r="M114" s="22">
        <f t="shared" si="6"/>
        <v>136</v>
      </c>
      <c r="N114" s="22">
        <f t="shared" si="6"/>
        <v>144</v>
      </c>
    </row>
    <row r="115" spans="1:14" ht="37.5">
      <c r="A115" s="24" t="s">
        <v>309</v>
      </c>
      <c r="B115" s="24" t="s">
        <v>310</v>
      </c>
      <c r="C115" s="24" t="s">
        <v>165</v>
      </c>
      <c r="D115" s="24" t="s">
        <v>166</v>
      </c>
      <c r="E115" s="24" t="s">
        <v>159</v>
      </c>
      <c r="F115" s="24" t="s">
        <v>158</v>
      </c>
      <c r="G115" s="25" t="s">
        <v>210</v>
      </c>
      <c r="H115" s="26" t="s">
        <v>183</v>
      </c>
      <c r="I115" s="26" t="s">
        <v>184</v>
      </c>
      <c r="J115" s="26" t="s">
        <v>209</v>
      </c>
      <c r="K115" s="26" t="s">
        <v>161</v>
      </c>
      <c r="L115" s="27">
        <f t="shared" si="6"/>
        <v>54.8</v>
      </c>
      <c r="M115" s="27">
        <f t="shared" si="6"/>
        <v>136</v>
      </c>
      <c r="N115" s="27">
        <f t="shared" si="6"/>
        <v>144</v>
      </c>
    </row>
    <row r="116" spans="1:14" ht="18.75">
      <c r="A116" s="24" t="s">
        <v>309</v>
      </c>
      <c r="B116" s="24" t="s">
        <v>310</v>
      </c>
      <c r="C116" s="24" t="s">
        <v>179</v>
      </c>
      <c r="D116" s="24" t="s">
        <v>180</v>
      </c>
      <c r="E116" s="24" t="s">
        <v>159</v>
      </c>
      <c r="F116" s="24" t="s">
        <v>158</v>
      </c>
      <c r="G116" s="25" t="s">
        <v>189</v>
      </c>
      <c r="H116" s="26" t="s">
        <v>183</v>
      </c>
      <c r="I116" s="26" t="s">
        <v>184</v>
      </c>
      <c r="J116" s="26" t="s">
        <v>209</v>
      </c>
      <c r="K116" s="26" t="s">
        <v>188</v>
      </c>
      <c r="L116" s="27">
        <v>54.8</v>
      </c>
      <c r="M116" s="27">
        <v>136</v>
      </c>
      <c r="N116" s="27">
        <v>144</v>
      </c>
    </row>
    <row r="117" spans="1:14" s="23" customFormat="1" ht="18.75">
      <c r="A117" s="19" t="s">
        <v>315</v>
      </c>
      <c r="B117" s="19" t="s">
        <v>316</v>
      </c>
      <c r="C117" s="19" t="s">
        <v>157</v>
      </c>
      <c r="D117" s="19" t="s">
        <v>158</v>
      </c>
      <c r="E117" s="19" t="s">
        <v>159</v>
      </c>
      <c r="F117" s="19" t="s">
        <v>158</v>
      </c>
      <c r="G117" s="20" t="s">
        <v>316</v>
      </c>
      <c r="H117" s="21" t="s">
        <v>183</v>
      </c>
      <c r="I117" s="21" t="s">
        <v>317</v>
      </c>
      <c r="J117" s="21" t="s">
        <v>161</v>
      </c>
      <c r="K117" s="21" t="s">
        <v>161</v>
      </c>
      <c r="L117" s="22">
        <f aca="true" t="shared" si="7" ref="L117:N118">L118</f>
        <v>15050</v>
      </c>
      <c r="M117" s="22">
        <f t="shared" si="7"/>
        <v>8900</v>
      </c>
      <c r="N117" s="22">
        <f t="shared" si="7"/>
        <v>9000</v>
      </c>
    </row>
    <row r="118" spans="1:14" ht="56.25">
      <c r="A118" s="24" t="s">
        <v>315</v>
      </c>
      <c r="B118" s="24" t="s">
        <v>316</v>
      </c>
      <c r="C118" s="24" t="s">
        <v>165</v>
      </c>
      <c r="D118" s="24" t="s">
        <v>166</v>
      </c>
      <c r="E118" s="24" t="s">
        <v>159</v>
      </c>
      <c r="F118" s="24" t="s">
        <v>158</v>
      </c>
      <c r="G118" s="25" t="s">
        <v>212</v>
      </c>
      <c r="H118" s="26" t="s">
        <v>183</v>
      </c>
      <c r="I118" s="26" t="s">
        <v>317</v>
      </c>
      <c r="J118" s="26" t="s">
        <v>211</v>
      </c>
      <c r="K118" s="26" t="s">
        <v>161</v>
      </c>
      <c r="L118" s="27">
        <f t="shared" si="7"/>
        <v>15050</v>
      </c>
      <c r="M118" s="27">
        <f t="shared" si="7"/>
        <v>8900</v>
      </c>
      <c r="N118" s="27">
        <f t="shared" si="7"/>
        <v>9000</v>
      </c>
    </row>
    <row r="119" spans="1:14" ht="18.75">
      <c r="A119" s="24" t="s">
        <v>315</v>
      </c>
      <c r="B119" s="24" t="s">
        <v>316</v>
      </c>
      <c r="C119" s="24" t="s">
        <v>179</v>
      </c>
      <c r="D119" s="24" t="s">
        <v>180</v>
      </c>
      <c r="E119" s="24" t="s">
        <v>170</v>
      </c>
      <c r="F119" s="24" t="s">
        <v>171</v>
      </c>
      <c r="G119" s="25" t="s">
        <v>312</v>
      </c>
      <c r="H119" s="26" t="s">
        <v>183</v>
      </c>
      <c r="I119" s="26" t="s">
        <v>317</v>
      </c>
      <c r="J119" s="26" t="s">
        <v>211</v>
      </c>
      <c r="K119" s="26" t="s">
        <v>311</v>
      </c>
      <c r="L119" s="27">
        <v>15050</v>
      </c>
      <c r="M119" s="27">
        <v>8900</v>
      </c>
      <c r="N119" s="27">
        <v>9000</v>
      </c>
    </row>
    <row r="120" spans="1:14" s="23" customFormat="1" ht="18.75">
      <c r="A120" s="19" t="s">
        <v>320</v>
      </c>
      <c r="B120" s="19" t="s">
        <v>321</v>
      </c>
      <c r="C120" s="19" t="s">
        <v>157</v>
      </c>
      <c r="D120" s="19" t="s">
        <v>158</v>
      </c>
      <c r="E120" s="19" t="s">
        <v>159</v>
      </c>
      <c r="F120" s="19" t="s">
        <v>158</v>
      </c>
      <c r="G120" s="20" t="s">
        <v>321</v>
      </c>
      <c r="H120" s="21" t="s">
        <v>183</v>
      </c>
      <c r="I120" s="21" t="s">
        <v>192</v>
      </c>
      <c r="J120" s="21" t="s">
        <v>161</v>
      </c>
      <c r="K120" s="21" t="s">
        <v>161</v>
      </c>
      <c r="L120" s="22">
        <f>L121+L128+L123+L126</f>
        <v>4865.7</v>
      </c>
      <c r="M120" s="22">
        <f>M121+M128+M123+M126</f>
        <v>10915</v>
      </c>
      <c r="N120" s="22">
        <f>N121+N128+N123+N126</f>
        <v>6020</v>
      </c>
    </row>
    <row r="121" spans="1:14" ht="37.5">
      <c r="A121" s="24" t="s">
        <v>320</v>
      </c>
      <c r="B121" s="24" t="s">
        <v>321</v>
      </c>
      <c r="C121" s="24" t="s">
        <v>322</v>
      </c>
      <c r="D121" s="24" t="s">
        <v>323</v>
      </c>
      <c r="E121" s="24" t="s">
        <v>159</v>
      </c>
      <c r="F121" s="24" t="s">
        <v>158</v>
      </c>
      <c r="G121" s="20" t="s">
        <v>323</v>
      </c>
      <c r="H121" s="21" t="s">
        <v>183</v>
      </c>
      <c r="I121" s="26" t="s">
        <v>192</v>
      </c>
      <c r="J121" s="26" t="s">
        <v>737</v>
      </c>
      <c r="K121" s="26" t="s">
        <v>161</v>
      </c>
      <c r="L121" s="27">
        <f>L122</f>
        <v>605.3</v>
      </c>
      <c r="M121" s="27">
        <f>M122</f>
        <v>0</v>
      </c>
      <c r="N121" s="27">
        <f>N122</f>
        <v>0</v>
      </c>
    </row>
    <row r="122" spans="1:14" ht="18.75">
      <c r="A122" s="24" t="s">
        <v>320</v>
      </c>
      <c r="B122" s="24" t="s">
        <v>321</v>
      </c>
      <c r="C122" s="24" t="s">
        <v>339</v>
      </c>
      <c r="D122" s="24" t="s">
        <v>340</v>
      </c>
      <c r="E122" s="24" t="s">
        <v>159</v>
      </c>
      <c r="F122" s="24" t="s">
        <v>158</v>
      </c>
      <c r="G122" s="25" t="s">
        <v>171</v>
      </c>
      <c r="H122" s="26" t="s">
        <v>183</v>
      </c>
      <c r="I122" s="26" t="s">
        <v>192</v>
      </c>
      <c r="J122" s="26" t="s">
        <v>737</v>
      </c>
      <c r="K122" s="26" t="s">
        <v>311</v>
      </c>
      <c r="L122" s="27">
        <v>605.3</v>
      </c>
      <c r="M122" s="27"/>
      <c r="N122" s="27"/>
    </row>
    <row r="123" spans="7:14" ht="13.5" customHeight="1">
      <c r="G123" s="25" t="s">
        <v>389</v>
      </c>
      <c r="H123" s="26" t="s">
        <v>183</v>
      </c>
      <c r="I123" s="26" t="s">
        <v>192</v>
      </c>
      <c r="J123" s="26" t="s">
        <v>388</v>
      </c>
      <c r="K123" s="26"/>
      <c r="L123" s="27">
        <f aca="true" t="shared" si="8" ref="L123:N124">L124</f>
        <v>0</v>
      </c>
      <c r="M123" s="27">
        <f t="shared" si="8"/>
        <v>0</v>
      </c>
      <c r="N123" s="27">
        <f t="shared" si="8"/>
        <v>0</v>
      </c>
    </row>
    <row r="124" spans="7:14" ht="14.25" customHeight="1">
      <c r="G124" s="25" t="s">
        <v>605</v>
      </c>
      <c r="H124" s="26" t="s">
        <v>183</v>
      </c>
      <c r="I124" s="26" t="s">
        <v>192</v>
      </c>
      <c r="J124" s="26" t="s">
        <v>606</v>
      </c>
      <c r="K124" s="26"/>
      <c r="L124" s="27">
        <f t="shared" si="8"/>
        <v>0</v>
      </c>
      <c r="M124" s="27">
        <f t="shared" si="8"/>
        <v>0</v>
      </c>
      <c r="N124" s="27">
        <f t="shared" si="8"/>
        <v>0</v>
      </c>
    </row>
    <row r="125" spans="7:14" ht="16.5" customHeight="1">
      <c r="G125" s="25" t="s">
        <v>171</v>
      </c>
      <c r="H125" s="26" t="s">
        <v>183</v>
      </c>
      <c r="I125" s="26" t="s">
        <v>192</v>
      </c>
      <c r="J125" s="26" t="s">
        <v>606</v>
      </c>
      <c r="K125" s="26" t="s">
        <v>579</v>
      </c>
      <c r="L125" s="27"/>
      <c r="M125" s="27"/>
      <c r="N125" s="27"/>
    </row>
    <row r="126" spans="7:14" ht="37.5">
      <c r="G126" s="25" t="s">
        <v>665</v>
      </c>
      <c r="H126" s="26" t="s">
        <v>183</v>
      </c>
      <c r="I126" s="26" t="s">
        <v>192</v>
      </c>
      <c r="J126" s="26" t="s">
        <v>666</v>
      </c>
      <c r="K126" s="26"/>
      <c r="L126" s="27">
        <f>L127</f>
        <v>0</v>
      </c>
      <c r="M126" s="27">
        <f>M127</f>
        <v>0</v>
      </c>
      <c r="N126" s="27">
        <f>N127</f>
        <v>0</v>
      </c>
    </row>
    <row r="127" spans="7:14" ht="18.75">
      <c r="G127" s="25" t="s">
        <v>189</v>
      </c>
      <c r="H127" s="26" t="s">
        <v>183</v>
      </c>
      <c r="I127" s="26" t="s">
        <v>192</v>
      </c>
      <c r="J127" s="26" t="s">
        <v>666</v>
      </c>
      <c r="K127" s="26" t="s">
        <v>188</v>
      </c>
      <c r="L127" s="27"/>
      <c r="M127" s="27"/>
      <c r="N127" s="27"/>
    </row>
    <row r="128" spans="1:14" ht="18.75">
      <c r="A128" s="24" t="s">
        <v>320</v>
      </c>
      <c r="B128" s="24" t="s">
        <v>321</v>
      </c>
      <c r="C128" s="24" t="s">
        <v>204</v>
      </c>
      <c r="D128" s="24" t="s">
        <v>205</v>
      </c>
      <c r="E128" s="24" t="s">
        <v>159</v>
      </c>
      <c r="F128" s="24" t="s">
        <v>158</v>
      </c>
      <c r="G128" s="25" t="s">
        <v>324</v>
      </c>
      <c r="H128" s="26" t="s">
        <v>183</v>
      </c>
      <c r="I128" s="26" t="s">
        <v>192</v>
      </c>
      <c r="J128" s="26" t="s">
        <v>334</v>
      </c>
      <c r="K128" s="26" t="s">
        <v>161</v>
      </c>
      <c r="L128" s="27">
        <f>L133+L130+L131+L136</f>
        <v>4260.4</v>
      </c>
      <c r="M128" s="27">
        <f>M133+M130+M131+M136</f>
        <v>10915</v>
      </c>
      <c r="N128" s="27">
        <f>N133+N130+N131+N136</f>
        <v>6020</v>
      </c>
    </row>
    <row r="129" spans="7:14" ht="37.5">
      <c r="G129" s="25" t="s">
        <v>524</v>
      </c>
      <c r="H129" s="26" t="s">
        <v>183</v>
      </c>
      <c r="I129" s="26" t="s">
        <v>192</v>
      </c>
      <c r="J129" s="26" t="s">
        <v>525</v>
      </c>
      <c r="K129" s="26"/>
      <c r="L129" s="27">
        <f>L130</f>
        <v>571.4</v>
      </c>
      <c r="M129" s="27">
        <f>M130</f>
        <v>1110</v>
      </c>
      <c r="N129" s="27">
        <f>N130</f>
        <v>1215</v>
      </c>
    </row>
    <row r="130" spans="7:14" ht="18.75">
      <c r="G130" s="25" t="s">
        <v>171</v>
      </c>
      <c r="H130" s="26" t="s">
        <v>183</v>
      </c>
      <c r="I130" s="26" t="s">
        <v>192</v>
      </c>
      <c r="J130" s="26" t="s">
        <v>525</v>
      </c>
      <c r="K130" s="26" t="s">
        <v>579</v>
      </c>
      <c r="L130" s="27">
        <v>571.4</v>
      </c>
      <c r="M130" s="27">
        <v>1110</v>
      </c>
      <c r="N130" s="27">
        <v>1215</v>
      </c>
    </row>
    <row r="131" spans="7:14" ht="37.5">
      <c r="G131" s="25" t="s">
        <v>217</v>
      </c>
      <c r="H131" s="26" t="s">
        <v>183</v>
      </c>
      <c r="I131" s="26" t="s">
        <v>192</v>
      </c>
      <c r="J131" s="26" t="s">
        <v>218</v>
      </c>
      <c r="K131" s="26"/>
      <c r="L131" s="27">
        <f>L132</f>
        <v>2341.6</v>
      </c>
      <c r="M131" s="27">
        <f>M132</f>
        <v>8005</v>
      </c>
      <c r="N131" s="27">
        <f>N132</f>
        <v>4005</v>
      </c>
    </row>
    <row r="132" spans="7:14" ht="18.75">
      <c r="G132" s="25" t="s">
        <v>319</v>
      </c>
      <c r="H132" s="26" t="s">
        <v>183</v>
      </c>
      <c r="I132" s="26" t="s">
        <v>192</v>
      </c>
      <c r="J132" s="26" t="s">
        <v>218</v>
      </c>
      <c r="K132" s="26" t="s">
        <v>318</v>
      </c>
      <c r="L132" s="27">
        <v>2341.6</v>
      </c>
      <c r="M132" s="27">
        <v>8005</v>
      </c>
      <c r="N132" s="27">
        <v>4005</v>
      </c>
    </row>
    <row r="133" spans="1:14" ht="37.5">
      <c r="A133" s="24" t="s">
        <v>320</v>
      </c>
      <c r="B133" s="24" t="s">
        <v>321</v>
      </c>
      <c r="C133" s="24" t="s">
        <v>348</v>
      </c>
      <c r="D133" s="24" t="s">
        <v>349</v>
      </c>
      <c r="E133" s="24" t="s">
        <v>159</v>
      </c>
      <c r="F133" s="24" t="s">
        <v>158</v>
      </c>
      <c r="G133" s="25" t="s">
        <v>213</v>
      </c>
      <c r="H133" s="26" t="s">
        <v>183</v>
      </c>
      <c r="I133" s="26" t="s">
        <v>192</v>
      </c>
      <c r="J133" s="26" t="s">
        <v>214</v>
      </c>
      <c r="K133" s="26" t="s">
        <v>161</v>
      </c>
      <c r="L133" s="27">
        <f>L134</f>
        <v>1347.4</v>
      </c>
      <c r="M133" s="27">
        <f>M134</f>
        <v>300</v>
      </c>
      <c r="N133" s="27">
        <f>N134</f>
        <v>300</v>
      </c>
    </row>
    <row r="134" spans="1:14" ht="18.75">
      <c r="A134" s="24" t="s">
        <v>309</v>
      </c>
      <c r="B134" s="24" t="s">
        <v>310</v>
      </c>
      <c r="C134" s="24" t="s">
        <v>179</v>
      </c>
      <c r="D134" s="24" t="s">
        <v>180</v>
      </c>
      <c r="E134" s="24" t="s">
        <v>159</v>
      </c>
      <c r="F134" s="24" t="s">
        <v>158</v>
      </c>
      <c r="G134" s="25" t="s">
        <v>171</v>
      </c>
      <c r="H134" s="26" t="s">
        <v>183</v>
      </c>
      <c r="I134" s="26" t="s">
        <v>192</v>
      </c>
      <c r="J134" s="26" t="s">
        <v>214</v>
      </c>
      <c r="K134" s="26" t="s">
        <v>579</v>
      </c>
      <c r="L134" s="27">
        <v>1347.4</v>
      </c>
      <c r="M134" s="27">
        <v>300</v>
      </c>
      <c r="N134" s="27">
        <v>300</v>
      </c>
    </row>
    <row r="135" spans="7:14" ht="56.25">
      <c r="G135" s="25" t="s">
        <v>707</v>
      </c>
      <c r="H135" s="26" t="s">
        <v>183</v>
      </c>
      <c r="I135" s="26" t="s">
        <v>192</v>
      </c>
      <c r="J135" s="26" t="s">
        <v>708</v>
      </c>
      <c r="K135" s="26" t="s">
        <v>161</v>
      </c>
      <c r="L135" s="27">
        <f>L136</f>
        <v>0</v>
      </c>
      <c r="M135" s="27">
        <f>M136</f>
        <v>1500</v>
      </c>
      <c r="N135" s="27">
        <f>N136</f>
        <v>500</v>
      </c>
    </row>
    <row r="136" spans="7:14" ht="18.75">
      <c r="G136" s="25" t="s">
        <v>171</v>
      </c>
      <c r="H136" s="26" t="s">
        <v>183</v>
      </c>
      <c r="I136" s="26" t="s">
        <v>192</v>
      </c>
      <c r="J136" s="26" t="s">
        <v>708</v>
      </c>
      <c r="K136" s="26" t="s">
        <v>579</v>
      </c>
      <c r="L136" s="27"/>
      <c r="M136" s="27">
        <v>1500</v>
      </c>
      <c r="N136" s="27">
        <v>500</v>
      </c>
    </row>
    <row r="137" spans="1:14" s="18" customFormat="1" ht="18.75">
      <c r="A137" s="14" t="s">
        <v>352</v>
      </c>
      <c r="B137" s="14" t="s">
        <v>353</v>
      </c>
      <c r="C137" s="14" t="s">
        <v>157</v>
      </c>
      <c r="D137" s="14" t="s">
        <v>158</v>
      </c>
      <c r="E137" s="14" t="s">
        <v>159</v>
      </c>
      <c r="F137" s="14" t="s">
        <v>158</v>
      </c>
      <c r="G137" s="15" t="s">
        <v>353</v>
      </c>
      <c r="H137" s="16" t="s">
        <v>184</v>
      </c>
      <c r="I137" s="26"/>
      <c r="J137" s="16" t="s">
        <v>161</v>
      </c>
      <c r="K137" s="16" t="s">
        <v>161</v>
      </c>
      <c r="L137" s="17">
        <f>L138+L167+L191+L202+L198</f>
        <v>262845.1</v>
      </c>
      <c r="M137" s="17">
        <f>M138+M167+M191+M202+M198</f>
        <v>60242</v>
      </c>
      <c r="N137" s="17">
        <f>N138+N167+N191+N202+N198</f>
        <v>26506</v>
      </c>
    </row>
    <row r="138" spans="1:14" s="23" customFormat="1" ht="18.75">
      <c r="A138" s="19" t="s">
        <v>354</v>
      </c>
      <c r="B138" s="19" t="s">
        <v>355</v>
      </c>
      <c r="C138" s="19" t="s">
        <v>157</v>
      </c>
      <c r="D138" s="19" t="s">
        <v>158</v>
      </c>
      <c r="E138" s="19" t="s">
        <v>159</v>
      </c>
      <c r="F138" s="19" t="s">
        <v>158</v>
      </c>
      <c r="G138" s="20" t="s">
        <v>355</v>
      </c>
      <c r="H138" s="21" t="s">
        <v>184</v>
      </c>
      <c r="I138" s="21" t="s">
        <v>160</v>
      </c>
      <c r="J138" s="21" t="s">
        <v>161</v>
      </c>
      <c r="K138" s="21" t="s">
        <v>161</v>
      </c>
      <c r="L138" s="22">
        <f>L139+L154+L157+L164</f>
        <v>124408.6</v>
      </c>
      <c r="M138" s="22">
        <f>M139+M154+M157+M164</f>
        <v>16900</v>
      </c>
      <c r="N138" s="22">
        <f>N139+N154+N157+N164</f>
        <v>16900</v>
      </c>
    </row>
    <row r="139" spans="1:14" s="23" customFormat="1" ht="18.75">
      <c r="A139" s="19"/>
      <c r="B139" s="19"/>
      <c r="C139" s="19"/>
      <c r="D139" s="19"/>
      <c r="E139" s="19"/>
      <c r="F139" s="19"/>
      <c r="G139" s="20" t="s">
        <v>541</v>
      </c>
      <c r="H139" s="21" t="s">
        <v>184</v>
      </c>
      <c r="I139" s="21" t="s">
        <v>160</v>
      </c>
      <c r="J139" s="21" t="s">
        <v>542</v>
      </c>
      <c r="K139" s="21"/>
      <c r="L139" s="27">
        <f>L140+L147</f>
        <v>56945.6</v>
      </c>
      <c r="M139" s="27">
        <f>M140+M147</f>
        <v>0</v>
      </c>
      <c r="N139" s="27">
        <f>N140+N147</f>
        <v>0</v>
      </c>
    </row>
    <row r="140" spans="1:14" s="23" customFormat="1" ht="37.5">
      <c r="A140" s="19"/>
      <c r="B140" s="19"/>
      <c r="C140" s="19"/>
      <c r="D140" s="19"/>
      <c r="E140" s="19"/>
      <c r="F140" s="19"/>
      <c r="G140" s="25" t="s">
        <v>553</v>
      </c>
      <c r="H140" s="26" t="s">
        <v>184</v>
      </c>
      <c r="I140" s="21" t="s">
        <v>160</v>
      </c>
      <c r="J140" s="26" t="s">
        <v>556</v>
      </c>
      <c r="K140" s="21"/>
      <c r="L140" s="27">
        <f>L141+L143+L145</f>
        <v>16596</v>
      </c>
      <c r="M140" s="27">
        <f>M141+M143+M145</f>
        <v>0</v>
      </c>
      <c r="N140" s="27">
        <f>N141+N143+N145</f>
        <v>0</v>
      </c>
    </row>
    <row r="141" spans="1:14" s="23" customFormat="1" ht="37.5">
      <c r="A141" s="19"/>
      <c r="B141" s="19"/>
      <c r="C141" s="19"/>
      <c r="D141" s="19"/>
      <c r="E141" s="19"/>
      <c r="F141" s="19"/>
      <c r="G141" s="25" t="s">
        <v>545</v>
      </c>
      <c r="H141" s="26" t="s">
        <v>184</v>
      </c>
      <c r="I141" s="21" t="s">
        <v>160</v>
      </c>
      <c r="J141" s="26" t="s">
        <v>543</v>
      </c>
      <c r="K141" s="26"/>
      <c r="L141" s="27">
        <f>L142</f>
        <v>14955</v>
      </c>
      <c r="M141" s="27">
        <f>M142</f>
        <v>0</v>
      </c>
      <c r="N141" s="27">
        <f>N142</f>
        <v>0</v>
      </c>
    </row>
    <row r="142" spans="1:14" s="23" customFormat="1" ht="18.75">
      <c r="A142" s="19"/>
      <c r="B142" s="19"/>
      <c r="C142" s="19"/>
      <c r="D142" s="19"/>
      <c r="E142" s="19"/>
      <c r="F142" s="19"/>
      <c r="G142" s="25" t="s">
        <v>312</v>
      </c>
      <c r="H142" s="26" t="s">
        <v>184</v>
      </c>
      <c r="I142" s="21" t="s">
        <v>160</v>
      </c>
      <c r="J142" s="26" t="s">
        <v>543</v>
      </c>
      <c r="K142" s="26" t="s">
        <v>311</v>
      </c>
      <c r="L142" s="27">
        <v>14955</v>
      </c>
      <c r="M142" s="27"/>
      <c r="N142" s="27"/>
    </row>
    <row r="143" spans="1:14" s="23" customFormat="1" ht="37.5">
      <c r="A143" s="19"/>
      <c r="B143" s="19"/>
      <c r="C143" s="19"/>
      <c r="D143" s="19"/>
      <c r="E143" s="19"/>
      <c r="F143" s="19"/>
      <c r="G143" s="25" t="s">
        <v>546</v>
      </c>
      <c r="H143" s="26" t="s">
        <v>184</v>
      </c>
      <c r="I143" s="21" t="s">
        <v>160</v>
      </c>
      <c r="J143" s="26" t="s">
        <v>547</v>
      </c>
      <c r="K143" s="21"/>
      <c r="L143" s="27">
        <f>L144</f>
        <v>1641</v>
      </c>
      <c r="M143" s="27">
        <f>M144</f>
        <v>0</v>
      </c>
      <c r="N143" s="27">
        <f>N144</f>
        <v>0</v>
      </c>
    </row>
    <row r="144" spans="1:14" s="23" customFormat="1" ht="18.75">
      <c r="A144" s="19"/>
      <c r="B144" s="19"/>
      <c r="C144" s="19"/>
      <c r="D144" s="19"/>
      <c r="E144" s="19"/>
      <c r="F144" s="19"/>
      <c r="G144" s="25" t="s">
        <v>312</v>
      </c>
      <c r="H144" s="26" t="s">
        <v>184</v>
      </c>
      <c r="I144" s="21" t="s">
        <v>160</v>
      </c>
      <c r="J144" s="26" t="s">
        <v>547</v>
      </c>
      <c r="K144" s="26" t="s">
        <v>311</v>
      </c>
      <c r="L144" s="27">
        <v>1641</v>
      </c>
      <c r="M144" s="27"/>
      <c r="N144" s="27"/>
    </row>
    <row r="145" spans="1:14" s="23" customFormat="1" ht="37.5" hidden="1">
      <c r="A145" s="19"/>
      <c r="B145" s="19"/>
      <c r="C145" s="19"/>
      <c r="D145" s="19"/>
      <c r="E145" s="19"/>
      <c r="F145" s="19"/>
      <c r="G145" s="25" t="s">
        <v>548</v>
      </c>
      <c r="H145" s="26" t="s">
        <v>184</v>
      </c>
      <c r="I145" s="21" t="s">
        <v>160</v>
      </c>
      <c r="J145" s="26" t="s">
        <v>549</v>
      </c>
      <c r="K145" s="21"/>
      <c r="L145" s="27">
        <f>L146</f>
        <v>0</v>
      </c>
      <c r="M145" s="27">
        <f>M146</f>
        <v>0</v>
      </c>
      <c r="N145" s="27">
        <f>N146</f>
        <v>0</v>
      </c>
    </row>
    <row r="146" spans="1:14" s="23" customFormat="1" ht="18.75" hidden="1">
      <c r="A146" s="19"/>
      <c r="B146" s="19"/>
      <c r="C146" s="19"/>
      <c r="D146" s="19"/>
      <c r="E146" s="19"/>
      <c r="F146" s="19"/>
      <c r="G146" s="25" t="s">
        <v>312</v>
      </c>
      <c r="H146" s="26" t="s">
        <v>184</v>
      </c>
      <c r="I146" s="21" t="s">
        <v>160</v>
      </c>
      <c r="J146" s="26" t="s">
        <v>549</v>
      </c>
      <c r="K146" s="26" t="s">
        <v>311</v>
      </c>
      <c r="L146" s="27"/>
      <c r="M146" s="27"/>
      <c r="N146" s="27"/>
    </row>
    <row r="147" spans="1:14" s="23" customFormat="1" ht="37.5">
      <c r="A147" s="19"/>
      <c r="B147" s="19"/>
      <c r="C147" s="19"/>
      <c r="D147" s="19"/>
      <c r="E147" s="19"/>
      <c r="F147" s="19"/>
      <c r="G147" s="25" t="s">
        <v>554</v>
      </c>
      <c r="H147" s="26" t="s">
        <v>184</v>
      </c>
      <c r="I147" s="21" t="s">
        <v>160</v>
      </c>
      <c r="J147" s="26" t="s">
        <v>555</v>
      </c>
      <c r="K147" s="26"/>
      <c r="L147" s="27">
        <f>L148+L150+L152</f>
        <v>40349.6</v>
      </c>
      <c r="M147" s="27">
        <f>M148+M150+M152</f>
        <v>0</v>
      </c>
      <c r="N147" s="27">
        <f>N148+N150+N152</f>
        <v>0</v>
      </c>
    </row>
    <row r="148" spans="1:14" s="23" customFormat="1" ht="37.5">
      <c r="A148" s="19"/>
      <c r="B148" s="19"/>
      <c r="C148" s="19"/>
      <c r="D148" s="19"/>
      <c r="E148" s="19"/>
      <c r="F148" s="19"/>
      <c r="G148" s="25" t="s">
        <v>550</v>
      </c>
      <c r="H148" s="26" t="s">
        <v>184</v>
      </c>
      <c r="I148" s="21" t="s">
        <v>160</v>
      </c>
      <c r="J148" s="26" t="s">
        <v>544</v>
      </c>
      <c r="K148" s="21"/>
      <c r="L148" s="27">
        <f>L149</f>
        <v>36371.2</v>
      </c>
      <c r="M148" s="27">
        <f>M149</f>
        <v>0</v>
      </c>
      <c r="N148" s="27">
        <f>N149</f>
        <v>0</v>
      </c>
    </row>
    <row r="149" spans="1:14" s="23" customFormat="1" ht="18.75">
      <c r="A149" s="19"/>
      <c r="B149" s="19"/>
      <c r="C149" s="19"/>
      <c r="D149" s="19"/>
      <c r="E149" s="19"/>
      <c r="F149" s="19"/>
      <c r="G149" s="25" t="s">
        <v>312</v>
      </c>
      <c r="H149" s="26" t="s">
        <v>184</v>
      </c>
      <c r="I149" s="21" t="s">
        <v>160</v>
      </c>
      <c r="J149" s="26" t="s">
        <v>544</v>
      </c>
      <c r="K149" s="26" t="s">
        <v>579</v>
      </c>
      <c r="L149" s="27">
        <v>36371.2</v>
      </c>
      <c r="M149" s="27"/>
      <c r="N149" s="27"/>
    </row>
    <row r="150" spans="1:14" s="23" customFormat="1" ht="37.5">
      <c r="A150" s="19"/>
      <c r="B150" s="19"/>
      <c r="C150" s="19"/>
      <c r="D150" s="19"/>
      <c r="E150" s="19"/>
      <c r="F150" s="19"/>
      <c r="G150" s="25" t="s">
        <v>561</v>
      </c>
      <c r="H150" s="26" t="s">
        <v>184</v>
      </c>
      <c r="I150" s="21" t="s">
        <v>160</v>
      </c>
      <c r="J150" s="26" t="s">
        <v>551</v>
      </c>
      <c r="K150" s="26"/>
      <c r="L150" s="27">
        <f>L151</f>
        <v>3978.4</v>
      </c>
      <c r="M150" s="27">
        <f>M151</f>
        <v>0</v>
      </c>
      <c r="N150" s="27">
        <f>N151</f>
        <v>0</v>
      </c>
    </row>
    <row r="151" spans="1:14" s="23" customFormat="1" ht="18.75">
      <c r="A151" s="19"/>
      <c r="B151" s="19"/>
      <c r="C151" s="19"/>
      <c r="D151" s="19"/>
      <c r="E151" s="19"/>
      <c r="F151" s="19"/>
      <c r="G151" s="25" t="s">
        <v>312</v>
      </c>
      <c r="H151" s="26" t="s">
        <v>184</v>
      </c>
      <c r="I151" s="21" t="s">
        <v>160</v>
      </c>
      <c r="J151" s="26" t="s">
        <v>551</v>
      </c>
      <c r="K151" s="26" t="s">
        <v>318</v>
      </c>
      <c r="L151" s="27">
        <v>3978.4</v>
      </c>
      <c r="M151" s="27"/>
      <c r="N151" s="27"/>
    </row>
    <row r="152" spans="1:14" s="23" customFormat="1" ht="37.5" hidden="1">
      <c r="A152" s="19"/>
      <c r="B152" s="19"/>
      <c r="C152" s="19"/>
      <c r="D152" s="19"/>
      <c r="E152" s="19"/>
      <c r="F152" s="19"/>
      <c r="G152" s="25" t="s">
        <v>562</v>
      </c>
      <c r="H152" s="26" t="s">
        <v>184</v>
      </c>
      <c r="I152" s="21" t="s">
        <v>23</v>
      </c>
      <c r="J152" s="26" t="s">
        <v>552</v>
      </c>
      <c r="K152" s="26"/>
      <c r="L152" s="27">
        <f>L153</f>
        <v>0</v>
      </c>
      <c r="M152" s="27">
        <f>M153</f>
        <v>0</v>
      </c>
      <c r="N152" s="27">
        <f>N153</f>
        <v>0</v>
      </c>
    </row>
    <row r="153" spans="1:14" s="23" customFormat="1" ht="18.75" hidden="1">
      <c r="A153" s="19"/>
      <c r="B153" s="19"/>
      <c r="C153" s="19"/>
      <c r="D153" s="19"/>
      <c r="E153" s="19"/>
      <c r="F153" s="19"/>
      <c r="G153" s="25" t="s">
        <v>312</v>
      </c>
      <c r="H153" s="26" t="s">
        <v>184</v>
      </c>
      <c r="I153" s="21" t="s">
        <v>24</v>
      </c>
      <c r="J153" s="26" t="s">
        <v>552</v>
      </c>
      <c r="K153" s="26" t="s">
        <v>311</v>
      </c>
      <c r="L153" s="27"/>
      <c r="M153" s="27"/>
      <c r="N153" s="22"/>
    </row>
    <row r="154" spans="1:14" s="23" customFormat="1" ht="18.75">
      <c r="A154" s="19"/>
      <c r="B154" s="19"/>
      <c r="C154" s="19"/>
      <c r="D154" s="19"/>
      <c r="E154" s="19"/>
      <c r="F154" s="19"/>
      <c r="G154" s="20" t="s">
        <v>216</v>
      </c>
      <c r="H154" s="21" t="s">
        <v>184</v>
      </c>
      <c r="I154" s="21" t="s">
        <v>160</v>
      </c>
      <c r="J154" s="21" t="s">
        <v>738</v>
      </c>
      <c r="K154" s="21"/>
      <c r="L154" s="22">
        <f>L155</f>
        <v>21830</v>
      </c>
      <c r="M154" s="22">
        <f>M155+M159</f>
        <v>0</v>
      </c>
      <c r="N154" s="22">
        <f>N155+N159</f>
        <v>0</v>
      </c>
    </row>
    <row r="155" spans="1:14" s="23" customFormat="1" ht="56.25">
      <c r="A155" s="19"/>
      <c r="B155" s="19"/>
      <c r="C155" s="19"/>
      <c r="D155" s="19"/>
      <c r="E155" s="19"/>
      <c r="F155" s="19"/>
      <c r="G155" s="25" t="s">
        <v>223</v>
      </c>
      <c r="H155" s="21" t="s">
        <v>184</v>
      </c>
      <c r="I155" s="21" t="s">
        <v>160</v>
      </c>
      <c r="J155" s="21" t="s">
        <v>738</v>
      </c>
      <c r="K155" s="21"/>
      <c r="L155" s="22">
        <f>L156</f>
        <v>21830</v>
      </c>
      <c r="M155" s="22">
        <f>M156</f>
        <v>0</v>
      </c>
      <c r="N155" s="22">
        <f>N156</f>
        <v>0</v>
      </c>
    </row>
    <row r="156" spans="7:14" ht="18.75">
      <c r="G156" s="25" t="s">
        <v>312</v>
      </c>
      <c r="H156" s="26" t="s">
        <v>184</v>
      </c>
      <c r="I156" s="26" t="s">
        <v>160</v>
      </c>
      <c r="J156" s="26" t="s">
        <v>738</v>
      </c>
      <c r="K156" s="26" t="s">
        <v>311</v>
      </c>
      <c r="L156" s="27">
        <v>21830</v>
      </c>
      <c r="M156" s="27"/>
      <c r="N156" s="27"/>
    </row>
    <row r="157" spans="7:14" ht="18.75">
      <c r="G157" s="25" t="s">
        <v>205</v>
      </c>
      <c r="H157" s="26" t="s">
        <v>184</v>
      </c>
      <c r="I157" s="26" t="s">
        <v>160</v>
      </c>
      <c r="J157" s="26" t="s">
        <v>204</v>
      </c>
      <c r="K157" s="26"/>
      <c r="L157" s="27">
        <f>L158+L160+L162</f>
        <v>13628</v>
      </c>
      <c r="M157" s="27">
        <f>M158+M160+M162</f>
        <v>0</v>
      </c>
      <c r="N157" s="27">
        <f>N158+N160+N162</f>
        <v>0</v>
      </c>
    </row>
    <row r="158" spans="7:14" ht="56.25">
      <c r="G158" s="25" t="s">
        <v>645</v>
      </c>
      <c r="H158" s="26" t="s">
        <v>184</v>
      </c>
      <c r="I158" s="26" t="s">
        <v>160</v>
      </c>
      <c r="J158" s="26" t="s">
        <v>646</v>
      </c>
      <c r="K158" s="26"/>
      <c r="L158" s="27">
        <f>L159</f>
        <v>5847.4</v>
      </c>
      <c r="M158" s="27">
        <f>M159</f>
        <v>0</v>
      </c>
      <c r="N158" s="27">
        <f>N159</f>
        <v>0</v>
      </c>
    </row>
    <row r="159" spans="7:14" ht="18.75">
      <c r="G159" s="25" t="s">
        <v>189</v>
      </c>
      <c r="H159" s="26" t="s">
        <v>184</v>
      </c>
      <c r="I159" s="26" t="s">
        <v>160</v>
      </c>
      <c r="J159" s="26" t="s">
        <v>646</v>
      </c>
      <c r="K159" s="26" t="s">
        <v>318</v>
      </c>
      <c r="L159" s="27">
        <v>5847.4</v>
      </c>
      <c r="M159" s="27"/>
      <c r="N159" s="27"/>
    </row>
    <row r="160" spans="1:14" ht="56.25">
      <c r="A160" s="24" t="s">
        <v>354</v>
      </c>
      <c r="B160" s="24" t="s">
        <v>355</v>
      </c>
      <c r="C160" s="24" t="s">
        <v>204</v>
      </c>
      <c r="D160" s="24" t="s">
        <v>205</v>
      </c>
      <c r="E160" s="24" t="s">
        <v>159</v>
      </c>
      <c r="F160" s="24" t="s">
        <v>158</v>
      </c>
      <c r="G160" s="25" t="s">
        <v>645</v>
      </c>
      <c r="H160" s="26" t="s">
        <v>184</v>
      </c>
      <c r="I160" s="26" t="s">
        <v>160</v>
      </c>
      <c r="J160" s="26" t="s">
        <v>647</v>
      </c>
      <c r="K160" s="26" t="s">
        <v>161</v>
      </c>
      <c r="L160" s="27">
        <f>L161</f>
        <v>1952.4</v>
      </c>
      <c r="M160" s="27">
        <f>M161</f>
        <v>0</v>
      </c>
      <c r="N160" s="27">
        <f>N161</f>
        <v>0</v>
      </c>
    </row>
    <row r="161" spans="1:14" ht="18.75">
      <c r="A161" s="24" t="s">
        <v>320</v>
      </c>
      <c r="B161" s="24" t="s">
        <v>321</v>
      </c>
      <c r="C161" s="24" t="s">
        <v>350</v>
      </c>
      <c r="D161" s="24" t="s">
        <v>351</v>
      </c>
      <c r="E161" s="24" t="s">
        <v>318</v>
      </c>
      <c r="F161" s="24" t="s">
        <v>319</v>
      </c>
      <c r="G161" s="25" t="s">
        <v>319</v>
      </c>
      <c r="H161" s="26" t="s">
        <v>184</v>
      </c>
      <c r="I161" s="26" t="s">
        <v>160</v>
      </c>
      <c r="J161" s="26" t="s">
        <v>647</v>
      </c>
      <c r="K161" s="26" t="s">
        <v>318</v>
      </c>
      <c r="L161" s="27">
        <v>1952.4</v>
      </c>
      <c r="M161" s="27"/>
      <c r="N161" s="27"/>
    </row>
    <row r="162" spans="7:14" ht="39" customHeight="1">
      <c r="G162" s="25" t="s">
        <v>739</v>
      </c>
      <c r="H162" s="26" t="s">
        <v>184</v>
      </c>
      <c r="I162" s="26" t="s">
        <v>160</v>
      </c>
      <c r="J162" s="26" t="s">
        <v>740</v>
      </c>
      <c r="K162" s="26"/>
      <c r="L162" s="27">
        <f>L163</f>
        <v>5828.2</v>
      </c>
      <c r="M162" s="27">
        <f>M163</f>
        <v>0</v>
      </c>
      <c r="N162" s="27">
        <f>N163</f>
        <v>0</v>
      </c>
    </row>
    <row r="163" spans="7:14" ht="18.75">
      <c r="G163" s="25" t="s">
        <v>319</v>
      </c>
      <c r="H163" s="26" t="s">
        <v>184</v>
      </c>
      <c r="I163" s="26" t="s">
        <v>160</v>
      </c>
      <c r="J163" s="26" t="s">
        <v>740</v>
      </c>
      <c r="K163" s="26" t="s">
        <v>318</v>
      </c>
      <c r="L163" s="27">
        <v>5828.2</v>
      </c>
      <c r="M163" s="27"/>
      <c r="N163" s="27"/>
    </row>
    <row r="164" spans="7:14" ht="18.75">
      <c r="G164" s="25" t="s">
        <v>324</v>
      </c>
      <c r="H164" s="26" t="s">
        <v>184</v>
      </c>
      <c r="I164" s="26" t="s">
        <v>160</v>
      </c>
      <c r="J164" s="26" t="s">
        <v>334</v>
      </c>
      <c r="K164" s="26"/>
      <c r="L164" s="27">
        <f aca="true" t="shared" si="9" ref="L164:N165">L165</f>
        <v>32005</v>
      </c>
      <c r="M164" s="27">
        <f t="shared" si="9"/>
        <v>16900</v>
      </c>
      <c r="N164" s="27">
        <f t="shared" si="9"/>
        <v>16900</v>
      </c>
    </row>
    <row r="165" spans="1:14" ht="37.5">
      <c r="A165" s="24" t="s">
        <v>354</v>
      </c>
      <c r="B165" s="24" t="s">
        <v>355</v>
      </c>
      <c r="C165" s="24" t="s">
        <v>356</v>
      </c>
      <c r="D165" s="24" t="s">
        <v>357</v>
      </c>
      <c r="E165" s="24" t="s">
        <v>159</v>
      </c>
      <c r="F165" s="24" t="s">
        <v>158</v>
      </c>
      <c r="G165" s="25" t="s">
        <v>217</v>
      </c>
      <c r="H165" s="26" t="s">
        <v>184</v>
      </c>
      <c r="I165" s="26" t="s">
        <v>160</v>
      </c>
      <c r="J165" s="26" t="s">
        <v>218</v>
      </c>
      <c r="K165" s="26" t="s">
        <v>161</v>
      </c>
      <c r="L165" s="27">
        <f t="shared" si="9"/>
        <v>32005</v>
      </c>
      <c r="M165" s="27">
        <f t="shared" si="9"/>
        <v>16900</v>
      </c>
      <c r="N165" s="27">
        <f t="shared" si="9"/>
        <v>16900</v>
      </c>
    </row>
    <row r="166" spans="1:14" ht="18.75">
      <c r="A166" s="24" t="s">
        <v>354</v>
      </c>
      <c r="B166" s="24" t="s">
        <v>355</v>
      </c>
      <c r="C166" s="24" t="s">
        <v>356</v>
      </c>
      <c r="D166" s="24" t="s">
        <v>357</v>
      </c>
      <c r="E166" s="24" t="s">
        <v>318</v>
      </c>
      <c r="F166" s="24" t="s">
        <v>319</v>
      </c>
      <c r="G166" s="25" t="s">
        <v>319</v>
      </c>
      <c r="H166" s="26" t="s">
        <v>184</v>
      </c>
      <c r="I166" s="26" t="s">
        <v>160</v>
      </c>
      <c r="J166" s="26" t="s">
        <v>218</v>
      </c>
      <c r="K166" s="26" t="s">
        <v>318</v>
      </c>
      <c r="L166" s="27">
        <v>32005</v>
      </c>
      <c r="M166" s="27">
        <v>16900</v>
      </c>
      <c r="N166" s="27">
        <v>16900</v>
      </c>
    </row>
    <row r="167" spans="1:14" s="23" customFormat="1" ht="18.75">
      <c r="A167" s="19" t="s">
        <v>358</v>
      </c>
      <c r="B167" s="19" t="s">
        <v>359</v>
      </c>
      <c r="C167" s="19" t="s">
        <v>157</v>
      </c>
      <c r="D167" s="19" t="s">
        <v>158</v>
      </c>
      <c r="E167" s="19" t="s">
        <v>159</v>
      </c>
      <c r="F167" s="19" t="s">
        <v>158</v>
      </c>
      <c r="G167" s="20" t="s">
        <v>359</v>
      </c>
      <c r="H167" s="21" t="s">
        <v>184</v>
      </c>
      <c r="I167" s="21" t="s">
        <v>164</v>
      </c>
      <c r="J167" s="21" t="s">
        <v>161</v>
      </c>
      <c r="K167" s="21" t="s">
        <v>161</v>
      </c>
      <c r="L167" s="22">
        <f>L168+L175+L182+L184+L186+L196</f>
        <v>99979.29999999999</v>
      </c>
      <c r="M167" s="22">
        <f>M168+M175+M182+M184+M186+M196</f>
        <v>41100</v>
      </c>
      <c r="N167" s="22">
        <f>N168+N175+N182+N184+N186+N196</f>
        <v>6980</v>
      </c>
    </row>
    <row r="168" spans="1:14" ht="18.75">
      <c r="A168" s="24" t="s">
        <v>358</v>
      </c>
      <c r="B168" s="24" t="s">
        <v>359</v>
      </c>
      <c r="C168" s="24" t="s">
        <v>360</v>
      </c>
      <c r="D168" s="24" t="s">
        <v>109</v>
      </c>
      <c r="E168" s="24" t="s">
        <v>159</v>
      </c>
      <c r="F168" s="24" t="s">
        <v>158</v>
      </c>
      <c r="G168" s="25" t="s">
        <v>109</v>
      </c>
      <c r="H168" s="26" t="s">
        <v>184</v>
      </c>
      <c r="I168" s="26" t="s">
        <v>164</v>
      </c>
      <c r="J168" s="26" t="s">
        <v>360</v>
      </c>
      <c r="K168" s="26" t="s">
        <v>161</v>
      </c>
      <c r="L168" s="27">
        <f>L169+L171+L173</f>
        <v>9847.4</v>
      </c>
      <c r="M168" s="27">
        <f>M169+M171+M173</f>
        <v>34520</v>
      </c>
      <c r="N168" s="27">
        <f>N169+N171+N173</f>
        <v>400</v>
      </c>
    </row>
    <row r="169" spans="7:14" ht="56.25">
      <c r="G169" s="25" t="s">
        <v>220</v>
      </c>
      <c r="H169" s="26" t="s">
        <v>184</v>
      </c>
      <c r="I169" s="26" t="s">
        <v>164</v>
      </c>
      <c r="J169" s="26" t="s">
        <v>361</v>
      </c>
      <c r="K169" s="26"/>
      <c r="L169" s="27">
        <f>L170</f>
        <v>4948.4</v>
      </c>
      <c r="M169" s="27">
        <f>M170</f>
        <v>31325</v>
      </c>
      <c r="N169" s="27">
        <f>N170</f>
        <v>0</v>
      </c>
    </row>
    <row r="170" spans="7:14" ht="18.75">
      <c r="G170" s="25" t="s">
        <v>312</v>
      </c>
      <c r="H170" s="26" t="s">
        <v>184</v>
      </c>
      <c r="I170" s="26" t="s">
        <v>164</v>
      </c>
      <c r="J170" s="26" t="s">
        <v>361</v>
      </c>
      <c r="K170" s="26" t="s">
        <v>311</v>
      </c>
      <c r="L170" s="27">
        <v>4948.4</v>
      </c>
      <c r="M170" s="27">
        <v>31325</v>
      </c>
      <c r="N170" s="27"/>
    </row>
    <row r="171" spans="1:14" ht="56.25">
      <c r="A171" s="24" t="s">
        <v>358</v>
      </c>
      <c r="B171" s="24" t="s">
        <v>359</v>
      </c>
      <c r="C171" s="24" t="s">
        <v>361</v>
      </c>
      <c r="D171" s="24" t="s">
        <v>362</v>
      </c>
      <c r="E171" s="24" t="s">
        <v>159</v>
      </c>
      <c r="F171" s="24" t="s">
        <v>158</v>
      </c>
      <c r="G171" s="25" t="s">
        <v>362</v>
      </c>
      <c r="H171" s="26" t="s">
        <v>184</v>
      </c>
      <c r="I171" s="26" t="s">
        <v>164</v>
      </c>
      <c r="J171" s="26" t="s">
        <v>363</v>
      </c>
      <c r="K171" s="26" t="s">
        <v>161</v>
      </c>
      <c r="L171" s="27">
        <f>L172</f>
        <v>184</v>
      </c>
      <c r="M171" s="27">
        <f>M172</f>
        <v>400</v>
      </c>
      <c r="N171" s="27">
        <f>N172</f>
        <v>400</v>
      </c>
    </row>
    <row r="172" spans="1:14" ht="18.75">
      <c r="A172" s="24" t="s">
        <v>358</v>
      </c>
      <c r="B172" s="24" t="s">
        <v>359</v>
      </c>
      <c r="C172" s="24" t="s">
        <v>361</v>
      </c>
      <c r="D172" s="24" t="s">
        <v>362</v>
      </c>
      <c r="E172" s="24" t="s">
        <v>311</v>
      </c>
      <c r="F172" s="24" t="s">
        <v>312</v>
      </c>
      <c r="G172" s="25" t="s">
        <v>312</v>
      </c>
      <c r="H172" s="26" t="s">
        <v>184</v>
      </c>
      <c r="I172" s="26" t="s">
        <v>164</v>
      </c>
      <c r="J172" s="26" t="s">
        <v>363</v>
      </c>
      <c r="K172" s="26" t="s">
        <v>311</v>
      </c>
      <c r="L172" s="27">
        <v>184</v>
      </c>
      <c r="M172" s="27">
        <v>400</v>
      </c>
      <c r="N172" s="27">
        <v>400</v>
      </c>
    </row>
    <row r="173" spans="7:14" ht="75">
      <c r="G173" s="25" t="s">
        <v>538</v>
      </c>
      <c r="H173" s="26" t="s">
        <v>184</v>
      </c>
      <c r="I173" s="26" t="s">
        <v>164</v>
      </c>
      <c r="J173" s="26" t="s">
        <v>741</v>
      </c>
      <c r="K173" s="26"/>
      <c r="L173" s="27">
        <f>L174</f>
        <v>4715</v>
      </c>
      <c r="M173" s="27">
        <f>M174</f>
        <v>2795</v>
      </c>
      <c r="N173" s="27">
        <f>N174</f>
        <v>0</v>
      </c>
    </row>
    <row r="174" spans="7:14" ht="18.75">
      <c r="G174" s="25" t="s">
        <v>312</v>
      </c>
      <c r="H174" s="26" t="s">
        <v>184</v>
      </c>
      <c r="I174" s="26" t="s">
        <v>164</v>
      </c>
      <c r="J174" s="26" t="s">
        <v>741</v>
      </c>
      <c r="K174" s="26" t="s">
        <v>311</v>
      </c>
      <c r="L174" s="27">
        <v>4715</v>
      </c>
      <c r="M174" s="27">
        <v>2795</v>
      </c>
      <c r="N174" s="27"/>
    </row>
    <row r="175" spans="7:14" ht="37.5">
      <c r="G175" s="25" t="s">
        <v>742</v>
      </c>
      <c r="H175" s="26" t="s">
        <v>184</v>
      </c>
      <c r="I175" s="21" t="s">
        <v>164</v>
      </c>
      <c r="J175" s="26" t="s">
        <v>743</v>
      </c>
      <c r="K175" s="26"/>
      <c r="L175" s="27">
        <f>L176</f>
        <v>3213</v>
      </c>
      <c r="M175" s="27">
        <f>M176</f>
        <v>0</v>
      </c>
      <c r="N175" s="27">
        <f>N176</f>
        <v>0</v>
      </c>
    </row>
    <row r="176" spans="7:14" ht="18.75">
      <c r="G176" s="25" t="s">
        <v>312</v>
      </c>
      <c r="H176" s="26" t="s">
        <v>184</v>
      </c>
      <c r="I176" s="21" t="s">
        <v>164</v>
      </c>
      <c r="J176" s="26" t="s">
        <v>743</v>
      </c>
      <c r="K176" s="26" t="s">
        <v>311</v>
      </c>
      <c r="L176" s="27">
        <v>3213</v>
      </c>
      <c r="M176" s="27"/>
      <c r="N176" s="27"/>
    </row>
    <row r="177" spans="7:14" ht="18.75" hidden="1">
      <c r="G177" s="25" t="s">
        <v>109</v>
      </c>
      <c r="H177" s="26" t="s">
        <v>184</v>
      </c>
      <c r="I177" s="21" t="s">
        <v>25</v>
      </c>
      <c r="J177" s="26" t="s">
        <v>580</v>
      </c>
      <c r="K177" s="26"/>
      <c r="L177" s="27">
        <f>L178</f>
        <v>0</v>
      </c>
      <c r="M177" s="27">
        <f>M178</f>
        <v>0</v>
      </c>
      <c r="N177" s="27">
        <f>N178</f>
        <v>0</v>
      </c>
    </row>
    <row r="178" spans="7:14" ht="18.75" hidden="1">
      <c r="G178" s="25" t="s">
        <v>171</v>
      </c>
      <c r="H178" s="26" t="s">
        <v>184</v>
      </c>
      <c r="I178" s="21" t="s">
        <v>26</v>
      </c>
      <c r="J178" s="26" t="s">
        <v>580</v>
      </c>
      <c r="K178" s="26" t="s">
        <v>579</v>
      </c>
      <c r="L178" s="27"/>
      <c r="M178" s="27"/>
      <c r="N178" s="27"/>
    </row>
    <row r="179" spans="1:14" ht="18.75" hidden="1">
      <c r="A179" s="24" t="s">
        <v>358</v>
      </c>
      <c r="B179" s="24" t="s">
        <v>359</v>
      </c>
      <c r="C179" s="24" t="s">
        <v>363</v>
      </c>
      <c r="D179" s="24" t="s">
        <v>364</v>
      </c>
      <c r="E179" s="24" t="s">
        <v>159</v>
      </c>
      <c r="F179" s="24" t="s">
        <v>158</v>
      </c>
      <c r="G179" s="25" t="s">
        <v>389</v>
      </c>
      <c r="H179" s="26" t="s">
        <v>184</v>
      </c>
      <c r="I179" s="21" t="s">
        <v>27</v>
      </c>
      <c r="J179" s="26" t="s">
        <v>388</v>
      </c>
      <c r="K179" s="26" t="s">
        <v>161</v>
      </c>
      <c r="L179" s="27">
        <f>L180+L182</f>
        <v>62916.7</v>
      </c>
      <c r="M179" s="27">
        <f>M180+M182</f>
        <v>0</v>
      </c>
      <c r="N179" s="27">
        <f>N180+N182</f>
        <v>0</v>
      </c>
    </row>
    <row r="180" spans="7:14" ht="18.75" hidden="1">
      <c r="G180" s="25" t="s">
        <v>54</v>
      </c>
      <c r="H180" s="26" t="s">
        <v>184</v>
      </c>
      <c r="I180" s="21" t="s">
        <v>28</v>
      </c>
      <c r="J180" s="26" t="s">
        <v>648</v>
      </c>
      <c r="K180" s="26"/>
      <c r="L180" s="27">
        <f>L181</f>
        <v>0</v>
      </c>
      <c r="M180" s="27">
        <f>M181</f>
        <v>0</v>
      </c>
      <c r="N180" s="27">
        <f>N181</f>
        <v>0</v>
      </c>
    </row>
    <row r="181" spans="7:14" ht="18.75" hidden="1">
      <c r="G181" s="25" t="s">
        <v>319</v>
      </c>
      <c r="H181" s="26" t="s">
        <v>184</v>
      </c>
      <c r="I181" s="21" t="s">
        <v>29</v>
      </c>
      <c r="J181" s="26" t="s">
        <v>648</v>
      </c>
      <c r="K181" s="26" t="s">
        <v>318</v>
      </c>
      <c r="L181" s="27"/>
      <c r="M181" s="27"/>
      <c r="N181" s="27"/>
    </row>
    <row r="182" spans="7:14" ht="18.75">
      <c r="G182" s="25" t="s">
        <v>54</v>
      </c>
      <c r="H182" s="26" t="s">
        <v>184</v>
      </c>
      <c r="I182" s="21" t="s">
        <v>164</v>
      </c>
      <c r="J182" s="26" t="s">
        <v>644</v>
      </c>
      <c r="K182" s="26"/>
      <c r="L182" s="27">
        <f>L183</f>
        <v>62916.7</v>
      </c>
      <c r="M182" s="27">
        <f>M183</f>
        <v>0</v>
      </c>
      <c r="N182" s="27">
        <f>N183</f>
        <v>0</v>
      </c>
    </row>
    <row r="183" spans="7:14" ht="18.75">
      <c r="G183" s="25" t="s">
        <v>319</v>
      </c>
      <c r="H183" s="26" t="s">
        <v>184</v>
      </c>
      <c r="I183" s="21" t="s">
        <v>164</v>
      </c>
      <c r="J183" s="26" t="s">
        <v>644</v>
      </c>
      <c r="K183" s="26" t="s">
        <v>311</v>
      </c>
      <c r="L183" s="27">
        <v>62916.7</v>
      </c>
      <c r="M183" s="27"/>
      <c r="N183" s="27"/>
    </row>
    <row r="184" spans="1:14" ht="18.75">
      <c r="A184" s="24" t="s">
        <v>358</v>
      </c>
      <c r="B184" s="24" t="s">
        <v>359</v>
      </c>
      <c r="C184" s="24" t="s">
        <v>363</v>
      </c>
      <c r="D184" s="24" t="s">
        <v>364</v>
      </c>
      <c r="E184" s="24" t="s">
        <v>311</v>
      </c>
      <c r="F184" s="24" t="s">
        <v>312</v>
      </c>
      <c r="G184" s="25" t="s">
        <v>54</v>
      </c>
      <c r="H184" s="26" t="s">
        <v>184</v>
      </c>
      <c r="I184" s="26" t="s">
        <v>164</v>
      </c>
      <c r="J184" s="26" t="s">
        <v>613</v>
      </c>
      <c r="K184" s="26"/>
      <c r="L184" s="27">
        <f>L185</f>
        <v>12799.1</v>
      </c>
      <c r="M184" s="27">
        <f>M185</f>
        <v>3580</v>
      </c>
      <c r="N184" s="27">
        <f>N185</f>
        <v>3580</v>
      </c>
    </row>
    <row r="185" spans="7:14" ht="18.75">
      <c r="G185" s="25" t="s">
        <v>319</v>
      </c>
      <c r="H185" s="26" t="s">
        <v>184</v>
      </c>
      <c r="I185" s="26" t="s">
        <v>164</v>
      </c>
      <c r="J185" s="26" t="s">
        <v>613</v>
      </c>
      <c r="K185" s="26" t="s">
        <v>318</v>
      </c>
      <c r="L185" s="27">
        <v>12799.1</v>
      </c>
      <c r="M185" s="27">
        <v>3580</v>
      </c>
      <c r="N185" s="27">
        <v>3580</v>
      </c>
    </row>
    <row r="186" spans="7:14" ht="18.75">
      <c r="G186" s="25" t="s">
        <v>54</v>
      </c>
      <c r="H186" s="26" t="s">
        <v>184</v>
      </c>
      <c r="I186" s="26" t="s">
        <v>164</v>
      </c>
      <c r="J186" s="26" t="s">
        <v>687</v>
      </c>
      <c r="K186" s="26"/>
      <c r="L186" s="27">
        <f>L187</f>
        <v>10645.4</v>
      </c>
      <c r="M186" s="27">
        <f>M187</f>
        <v>1500</v>
      </c>
      <c r="N186" s="27">
        <f>N187</f>
        <v>1500</v>
      </c>
    </row>
    <row r="187" spans="7:14" ht="18.75">
      <c r="G187" s="25" t="s">
        <v>171</v>
      </c>
      <c r="H187" s="26" t="s">
        <v>184</v>
      </c>
      <c r="I187" s="26" t="s">
        <v>164</v>
      </c>
      <c r="J187" s="26" t="s">
        <v>687</v>
      </c>
      <c r="K187" s="26" t="s">
        <v>579</v>
      </c>
      <c r="L187" s="27">
        <v>10645.4</v>
      </c>
      <c r="M187" s="27">
        <v>1500</v>
      </c>
      <c r="N187" s="27">
        <v>1500</v>
      </c>
    </row>
    <row r="188" spans="7:14" ht="18.75" hidden="1">
      <c r="G188" s="25" t="s">
        <v>324</v>
      </c>
      <c r="H188" s="26" t="s">
        <v>184</v>
      </c>
      <c r="I188" s="21" t="s">
        <v>30</v>
      </c>
      <c r="J188" s="26" t="s">
        <v>334</v>
      </c>
      <c r="K188" s="26"/>
      <c r="L188" s="27">
        <f aca="true" t="shared" si="10" ref="L188:N189">L189</f>
        <v>0</v>
      </c>
      <c r="M188" s="27">
        <f t="shared" si="10"/>
        <v>0</v>
      </c>
      <c r="N188" s="27">
        <f t="shared" si="10"/>
        <v>0</v>
      </c>
    </row>
    <row r="189" spans="7:14" ht="18.75" hidden="1">
      <c r="G189" s="25" t="s">
        <v>565</v>
      </c>
      <c r="H189" s="26" t="s">
        <v>184</v>
      </c>
      <c r="I189" s="21" t="s">
        <v>31</v>
      </c>
      <c r="J189" s="26" t="s">
        <v>333</v>
      </c>
      <c r="K189" s="26"/>
      <c r="L189" s="27">
        <f t="shared" si="10"/>
        <v>0</v>
      </c>
      <c r="M189" s="27">
        <f t="shared" si="10"/>
        <v>0</v>
      </c>
      <c r="N189" s="27">
        <f t="shared" si="10"/>
        <v>0</v>
      </c>
    </row>
    <row r="190" spans="7:14" ht="18.75" hidden="1">
      <c r="G190" s="25" t="s">
        <v>319</v>
      </c>
      <c r="H190" s="26" t="s">
        <v>184</v>
      </c>
      <c r="I190" s="21" t="s">
        <v>32</v>
      </c>
      <c r="J190" s="26" t="s">
        <v>333</v>
      </c>
      <c r="K190" s="26" t="s">
        <v>318</v>
      </c>
      <c r="L190" s="27"/>
      <c r="M190" s="27"/>
      <c r="N190" s="27"/>
    </row>
    <row r="191" spans="1:14" s="23" customFormat="1" ht="18.75" hidden="1">
      <c r="A191" s="19" t="s">
        <v>365</v>
      </c>
      <c r="B191" s="19" t="s">
        <v>366</v>
      </c>
      <c r="C191" s="19" t="s">
        <v>157</v>
      </c>
      <c r="D191" s="19" t="s">
        <v>158</v>
      </c>
      <c r="E191" s="19" t="s">
        <v>159</v>
      </c>
      <c r="F191" s="19" t="s">
        <v>158</v>
      </c>
      <c r="G191" s="20" t="s">
        <v>221</v>
      </c>
      <c r="H191" s="21" t="s">
        <v>184</v>
      </c>
      <c r="I191" s="21" t="s">
        <v>33</v>
      </c>
      <c r="J191" s="21" t="s">
        <v>161</v>
      </c>
      <c r="K191" s="21" t="s">
        <v>161</v>
      </c>
      <c r="L191" s="22">
        <f aca="true" t="shared" si="11" ref="L191:N192">L192</f>
        <v>0</v>
      </c>
      <c r="M191" s="22">
        <f t="shared" si="11"/>
        <v>0</v>
      </c>
      <c r="N191" s="22">
        <f t="shared" si="11"/>
        <v>0</v>
      </c>
    </row>
    <row r="192" spans="1:14" s="23" customFormat="1" ht="18.75" hidden="1">
      <c r="A192" s="19"/>
      <c r="B192" s="19"/>
      <c r="C192" s="19"/>
      <c r="D192" s="19"/>
      <c r="E192" s="19"/>
      <c r="F192" s="19"/>
      <c r="G192" s="25" t="s">
        <v>324</v>
      </c>
      <c r="H192" s="26" t="s">
        <v>184</v>
      </c>
      <c r="I192" s="21" t="s">
        <v>34</v>
      </c>
      <c r="J192" s="26" t="s">
        <v>334</v>
      </c>
      <c r="K192" s="26"/>
      <c r="L192" s="27">
        <f t="shared" si="11"/>
        <v>0</v>
      </c>
      <c r="M192" s="27">
        <f t="shared" si="11"/>
        <v>0</v>
      </c>
      <c r="N192" s="27">
        <f t="shared" si="11"/>
        <v>0</v>
      </c>
    </row>
    <row r="193" spans="1:14" ht="37.5" hidden="1">
      <c r="A193" s="24" t="s">
        <v>365</v>
      </c>
      <c r="B193" s="24" t="s">
        <v>366</v>
      </c>
      <c r="C193" s="24" t="s">
        <v>165</v>
      </c>
      <c r="D193" s="24" t="s">
        <v>166</v>
      </c>
      <c r="E193" s="24" t="s">
        <v>159</v>
      </c>
      <c r="F193" s="24" t="s">
        <v>158</v>
      </c>
      <c r="G193" s="25" t="s">
        <v>222</v>
      </c>
      <c r="H193" s="26" t="s">
        <v>184</v>
      </c>
      <c r="I193" s="21" t="s">
        <v>35</v>
      </c>
      <c r="J193" s="26" t="s">
        <v>264</v>
      </c>
      <c r="K193" s="26" t="s">
        <v>161</v>
      </c>
      <c r="L193" s="27">
        <f>L194+L195</f>
        <v>0</v>
      </c>
      <c r="M193" s="27">
        <f>M194+M195</f>
        <v>0</v>
      </c>
      <c r="N193" s="27">
        <f>N194+N195</f>
        <v>0</v>
      </c>
    </row>
    <row r="194" spans="1:14" ht="18.75" hidden="1">
      <c r="A194" s="24" t="s">
        <v>365</v>
      </c>
      <c r="B194" s="24" t="s">
        <v>366</v>
      </c>
      <c r="C194" s="24" t="s">
        <v>179</v>
      </c>
      <c r="D194" s="24" t="s">
        <v>180</v>
      </c>
      <c r="E194" s="24" t="s">
        <v>159</v>
      </c>
      <c r="F194" s="24" t="s">
        <v>158</v>
      </c>
      <c r="G194" s="25" t="s">
        <v>312</v>
      </c>
      <c r="H194" s="26" t="s">
        <v>184</v>
      </c>
      <c r="I194" s="21" t="s">
        <v>36</v>
      </c>
      <c r="J194" s="26" t="s">
        <v>264</v>
      </c>
      <c r="K194" s="26" t="s">
        <v>311</v>
      </c>
      <c r="L194" s="27"/>
      <c r="M194" s="27"/>
      <c r="N194" s="27"/>
    </row>
    <row r="195" spans="7:14" ht="18.75" hidden="1">
      <c r="G195" s="25" t="s">
        <v>189</v>
      </c>
      <c r="H195" s="26" t="s">
        <v>184</v>
      </c>
      <c r="I195" s="21" t="s">
        <v>37</v>
      </c>
      <c r="J195" s="26" t="s">
        <v>264</v>
      </c>
      <c r="K195" s="26" t="s">
        <v>188</v>
      </c>
      <c r="L195" s="27"/>
      <c r="M195" s="27"/>
      <c r="N195" s="27"/>
    </row>
    <row r="196" spans="1:14" ht="18.75">
      <c r="A196" s="24" t="s">
        <v>365</v>
      </c>
      <c r="B196" s="24" t="s">
        <v>366</v>
      </c>
      <c r="C196" s="24" t="s">
        <v>165</v>
      </c>
      <c r="D196" s="24" t="s">
        <v>166</v>
      </c>
      <c r="E196" s="24" t="s">
        <v>159</v>
      </c>
      <c r="F196" s="24" t="s">
        <v>158</v>
      </c>
      <c r="G196" s="25" t="s">
        <v>565</v>
      </c>
      <c r="H196" s="26" t="s">
        <v>184</v>
      </c>
      <c r="I196" s="26" t="s">
        <v>164</v>
      </c>
      <c r="J196" s="26" t="s">
        <v>333</v>
      </c>
      <c r="K196" s="26" t="s">
        <v>161</v>
      </c>
      <c r="L196" s="27">
        <f>L197</f>
        <v>557.7</v>
      </c>
      <c r="M196" s="27">
        <f>M197</f>
        <v>1500</v>
      </c>
      <c r="N196" s="27">
        <f>N197</f>
        <v>1500</v>
      </c>
    </row>
    <row r="197" spans="1:14" ht="18.75">
      <c r="A197" s="24" t="s">
        <v>365</v>
      </c>
      <c r="B197" s="24" t="s">
        <v>366</v>
      </c>
      <c r="C197" s="24" t="s">
        <v>179</v>
      </c>
      <c r="D197" s="24" t="s">
        <v>180</v>
      </c>
      <c r="E197" s="24" t="s">
        <v>159</v>
      </c>
      <c r="F197" s="24" t="s">
        <v>158</v>
      </c>
      <c r="G197" s="25" t="s">
        <v>319</v>
      </c>
      <c r="H197" s="26" t="s">
        <v>184</v>
      </c>
      <c r="I197" s="26" t="s">
        <v>164</v>
      </c>
      <c r="J197" s="26" t="s">
        <v>333</v>
      </c>
      <c r="K197" s="26" t="s">
        <v>318</v>
      </c>
      <c r="L197" s="27">
        <v>557.7</v>
      </c>
      <c r="M197" s="27">
        <v>1500</v>
      </c>
      <c r="N197" s="27">
        <v>1500</v>
      </c>
    </row>
    <row r="198" spans="7:14" ht="18.75">
      <c r="G198" s="25" t="s">
        <v>667</v>
      </c>
      <c r="H198" s="26" t="s">
        <v>184</v>
      </c>
      <c r="I198" s="21" t="s">
        <v>174</v>
      </c>
      <c r="J198" s="26" t="s">
        <v>264</v>
      </c>
      <c r="K198" s="26"/>
      <c r="L198" s="27">
        <f>L199+L200</f>
        <v>36872.8</v>
      </c>
      <c r="M198" s="27">
        <f>M199+M200</f>
        <v>309</v>
      </c>
      <c r="N198" s="27">
        <f>N199+N200</f>
        <v>318</v>
      </c>
    </row>
    <row r="199" spans="7:14" ht="18.75">
      <c r="G199" s="25" t="s">
        <v>312</v>
      </c>
      <c r="H199" s="26" t="s">
        <v>184</v>
      </c>
      <c r="I199" s="26" t="s">
        <v>174</v>
      </c>
      <c r="J199" s="26" t="s">
        <v>264</v>
      </c>
      <c r="K199" s="26" t="s">
        <v>311</v>
      </c>
      <c r="L199" s="27">
        <v>36872.8</v>
      </c>
      <c r="M199" s="27">
        <v>309</v>
      </c>
      <c r="N199" s="27">
        <v>318</v>
      </c>
    </row>
    <row r="200" spans="7:14" ht="18.75" hidden="1">
      <c r="G200" s="25" t="s">
        <v>667</v>
      </c>
      <c r="H200" s="26" t="s">
        <v>184</v>
      </c>
      <c r="I200" s="21" t="s">
        <v>38</v>
      </c>
      <c r="J200" s="26" t="s">
        <v>264</v>
      </c>
      <c r="K200" s="26"/>
      <c r="L200" s="27">
        <f>L201</f>
        <v>0</v>
      </c>
      <c r="M200" s="27">
        <f>M201</f>
        <v>0</v>
      </c>
      <c r="N200" s="27"/>
    </row>
    <row r="201" spans="7:14" ht="18.75" hidden="1">
      <c r="G201" s="25" t="s">
        <v>171</v>
      </c>
      <c r="H201" s="26" t="s">
        <v>184</v>
      </c>
      <c r="I201" s="21" t="s">
        <v>39</v>
      </c>
      <c r="J201" s="26" t="s">
        <v>264</v>
      </c>
      <c r="K201" s="26" t="s">
        <v>579</v>
      </c>
      <c r="L201" s="27"/>
      <c r="M201" s="27"/>
      <c r="N201" s="27"/>
    </row>
    <row r="202" spans="1:14" s="23" customFormat="1" ht="37.5">
      <c r="A202" s="19" t="s">
        <v>365</v>
      </c>
      <c r="B202" s="19" t="s">
        <v>366</v>
      </c>
      <c r="C202" s="19" t="s">
        <v>157</v>
      </c>
      <c r="D202" s="19" t="s">
        <v>158</v>
      </c>
      <c r="E202" s="19" t="s">
        <v>159</v>
      </c>
      <c r="F202" s="19" t="s">
        <v>158</v>
      </c>
      <c r="G202" s="20" t="s">
        <v>366</v>
      </c>
      <c r="H202" s="21" t="s">
        <v>184</v>
      </c>
      <c r="I202" s="21" t="s">
        <v>184</v>
      </c>
      <c r="J202" s="21" t="s">
        <v>161</v>
      </c>
      <c r="K202" s="21" t="s">
        <v>161</v>
      </c>
      <c r="L202" s="22">
        <f aca="true" t="shared" si="12" ref="L202:N204">L203</f>
        <v>1584.4</v>
      </c>
      <c r="M202" s="22">
        <f t="shared" si="12"/>
        <v>1933</v>
      </c>
      <c r="N202" s="22">
        <f t="shared" si="12"/>
        <v>2308</v>
      </c>
    </row>
    <row r="203" spans="1:14" s="23" customFormat="1" ht="18.75">
      <c r="A203" s="19"/>
      <c r="B203" s="19"/>
      <c r="C203" s="19"/>
      <c r="D203" s="19"/>
      <c r="E203" s="19"/>
      <c r="F203" s="19"/>
      <c r="G203" s="25" t="s">
        <v>324</v>
      </c>
      <c r="H203" s="26" t="s">
        <v>184</v>
      </c>
      <c r="I203" s="26" t="s">
        <v>184</v>
      </c>
      <c r="J203" s="26" t="s">
        <v>334</v>
      </c>
      <c r="K203" s="26"/>
      <c r="L203" s="27">
        <f t="shared" si="12"/>
        <v>1584.4</v>
      </c>
      <c r="M203" s="27">
        <f t="shared" si="12"/>
        <v>1933</v>
      </c>
      <c r="N203" s="27">
        <f t="shared" si="12"/>
        <v>2308</v>
      </c>
    </row>
    <row r="204" spans="1:14" ht="37.5">
      <c r="A204" s="24" t="s">
        <v>365</v>
      </c>
      <c r="B204" s="24" t="s">
        <v>366</v>
      </c>
      <c r="C204" s="24" t="s">
        <v>165</v>
      </c>
      <c r="D204" s="24" t="s">
        <v>166</v>
      </c>
      <c r="E204" s="24" t="s">
        <v>159</v>
      </c>
      <c r="F204" s="24" t="s">
        <v>158</v>
      </c>
      <c r="G204" s="25" t="s">
        <v>332</v>
      </c>
      <c r="H204" s="26" t="s">
        <v>184</v>
      </c>
      <c r="I204" s="26" t="s">
        <v>184</v>
      </c>
      <c r="J204" s="26" t="s">
        <v>584</v>
      </c>
      <c r="K204" s="26" t="s">
        <v>161</v>
      </c>
      <c r="L204" s="27">
        <f>L205</f>
        <v>1584.4</v>
      </c>
      <c r="M204" s="27">
        <f>M205</f>
        <v>1933</v>
      </c>
      <c r="N204" s="27">
        <f t="shared" si="12"/>
        <v>2308</v>
      </c>
    </row>
    <row r="205" spans="1:14" ht="18.75">
      <c r="A205" s="24" t="s">
        <v>365</v>
      </c>
      <c r="B205" s="24" t="s">
        <v>366</v>
      </c>
      <c r="C205" s="24" t="s">
        <v>179</v>
      </c>
      <c r="D205" s="24" t="s">
        <v>180</v>
      </c>
      <c r="E205" s="24" t="s">
        <v>159</v>
      </c>
      <c r="F205" s="24" t="s">
        <v>158</v>
      </c>
      <c r="G205" s="25" t="s">
        <v>189</v>
      </c>
      <c r="H205" s="26" t="s">
        <v>184</v>
      </c>
      <c r="I205" s="26" t="s">
        <v>184</v>
      </c>
      <c r="J205" s="26" t="s">
        <v>584</v>
      </c>
      <c r="K205" s="26" t="s">
        <v>432</v>
      </c>
      <c r="L205" s="27">
        <v>1584.4</v>
      </c>
      <c r="M205" s="27">
        <v>1933</v>
      </c>
      <c r="N205" s="27">
        <v>2308</v>
      </c>
    </row>
    <row r="206" spans="1:14" s="18" customFormat="1" ht="18.75">
      <c r="A206" s="14" t="s">
        <v>367</v>
      </c>
      <c r="B206" s="14" t="s">
        <v>368</v>
      </c>
      <c r="C206" s="14" t="s">
        <v>157</v>
      </c>
      <c r="D206" s="14" t="s">
        <v>158</v>
      </c>
      <c r="E206" s="14" t="s">
        <v>159</v>
      </c>
      <c r="F206" s="14" t="s">
        <v>158</v>
      </c>
      <c r="G206" s="15" t="s">
        <v>368</v>
      </c>
      <c r="H206" s="16" t="s">
        <v>186</v>
      </c>
      <c r="I206" s="21"/>
      <c r="J206" s="16" t="s">
        <v>161</v>
      </c>
      <c r="K206" s="16" t="s">
        <v>161</v>
      </c>
      <c r="L206" s="17">
        <f>L207+L223+L262+L280</f>
        <v>580790.0000000001</v>
      </c>
      <c r="M206" s="17">
        <f>M207+M223+M262+M280</f>
        <v>591779</v>
      </c>
      <c r="N206" s="17">
        <f>N207+N223+N262+N280</f>
        <v>508244.3</v>
      </c>
    </row>
    <row r="207" spans="1:14" s="23" customFormat="1" ht="18.75">
      <c r="A207" s="19" t="s">
        <v>369</v>
      </c>
      <c r="B207" s="19" t="s">
        <v>370</v>
      </c>
      <c r="C207" s="19" t="s">
        <v>157</v>
      </c>
      <c r="D207" s="19" t="s">
        <v>158</v>
      </c>
      <c r="E207" s="19" t="s">
        <v>159</v>
      </c>
      <c r="F207" s="19" t="s">
        <v>158</v>
      </c>
      <c r="G207" s="20" t="s">
        <v>370</v>
      </c>
      <c r="H207" s="21" t="s">
        <v>186</v>
      </c>
      <c r="I207" s="21" t="s">
        <v>160</v>
      </c>
      <c r="J207" s="21" t="s">
        <v>161</v>
      </c>
      <c r="K207" s="21" t="s">
        <v>161</v>
      </c>
      <c r="L207" s="22">
        <f>L208+L214+L212</f>
        <v>159932.2</v>
      </c>
      <c r="M207" s="22">
        <f>M208+M214+M212</f>
        <v>191920.3</v>
      </c>
      <c r="N207" s="22">
        <f>N208+N214+N212</f>
        <v>174475</v>
      </c>
    </row>
    <row r="208" spans="1:14" s="23" customFormat="1" ht="18.75">
      <c r="A208" s="19"/>
      <c r="B208" s="19"/>
      <c r="C208" s="19"/>
      <c r="D208" s="19"/>
      <c r="E208" s="19"/>
      <c r="F208" s="19"/>
      <c r="G208" s="25" t="s">
        <v>62</v>
      </c>
      <c r="H208" s="26" t="s">
        <v>186</v>
      </c>
      <c r="I208" s="26" t="s">
        <v>160</v>
      </c>
      <c r="J208" s="26" t="s">
        <v>61</v>
      </c>
      <c r="K208" s="26"/>
      <c r="L208" s="27">
        <f>L209+L210</f>
        <v>144593.8</v>
      </c>
      <c r="M208" s="27">
        <f>M209+M210</f>
        <v>180958.3</v>
      </c>
      <c r="N208" s="27">
        <f>N209+N210</f>
        <v>163513</v>
      </c>
    </row>
    <row r="209" spans="1:14" ht="18.75">
      <c r="A209" s="24" t="s">
        <v>371</v>
      </c>
      <c r="B209" s="24" t="s">
        <v>372</v>
      </c>
      <c r="C209" s="24" t="s">
        <v>375</v>
      </c>
      <c r="D209" s="24" t="s">
        <v>376</v>
      </c>
      <c r="E209" s="24" t="s">
        <v>167</v>
      </c>
      <c r="F209" s="24" t="s">
        <v>199</v>
      </c>
      <c r="G209" s="25" t="s">
        <v>199</v>
      </c>
      <c r="H209" s="26" t="s">
        <v>186</v>
      </c>
      <c r="I209" s="26" t="s">
        <v>160</v>
      </c>
      <c r="J209" s="26" t="s">
        <v>224</v>
      </c>
      <c r="K209" s="26" t="s">
        <v>167</v>
      </c>
      <c r="L209" s="27">
        <v>144486.8</v>
      </c>
      <c r="M209" s="27">
        <v>180853.3</v>
      </c>
      <c r="N209" s="27">
        <f>163413+1019-1024</f>
        <v>163408</v>
      </c>
    </row>
    <row r="210" spans="1:14" s="23" customFormat="1" ht="18.75">
      <c r="A210" s="19"/>
      <c r="B210" s="19"/>
      <c r="C210" s="19"/>
      <c r="D210" s="19"/>
      <c r="E210" s="19"/>
      <c r="F210" s="19"/>
      <c r="G210" s="25" t="s">
        <v>62</v>
      </c>
      <c r="H210" s="26" t="s">
        <v>186</v>
      </c>
      <c r="I210" s="26" t="s">
        <v>160</v>
      </c>
      <c r="J210" s="26" t="s">
        <v>63</v>
      </c>
      <c r="K210" s="26"/>
      <c r="L210" s="27">
        <f>L211</f>
        <v>107</v>
      </c>
      <c r="M210" s="27">
        <f>M211</f>
        <v>105</v>
      </c>
      <c r="N210" s="27">
        <f>N211</f>
        <v>105</v>
      </c>
    </row>
    <row r="211" spans="1:14" ht="18.75">
      <c r="A211" s="24" t="s">
        <v>371</v>
      </c>
      <c r="B211" s="24" t="s">
        <v>372</v>
      </c>
      <c r="C211" s="24" t="s">
        <v>375</v>
      </c>
      <c r="D211" s="24" t="s">
        <v>376</v>
      </c>
      <c r="E211" s="24" t="s">
        <v>167</v>
      </c>
      <c r="F211" s="24" t="s">
        <v>199</v>
      </c>
      <c r="G211" s="25" t="s">
        <v>199</v>
      </c>
      <c r="H211" s="26" t="s">
        <v>186</v>
      </c>
      <c r="I211" s="26" t="s">
        <v>160</v>
      </c>
      <c r="J211" s="26" t="s">
        <v>716</v>
      </c>
      <c r="K211" s="26" t="s">
        <v>167</v>
      </c>
      <c r="L211" s="27">
        <v>107</v>
      </c>
      <c r="M211" s="27">
        <v>105</v>
      </c>
      <c r="N211" s="27">
        <v>105</v>
      </c>
    </row>
    <row r="212" spans="7:14" ht="18.75">
      <c r="G212" s="25" t="s">
        <v>643</v>
      </c>
      <c r="H212" s="26" t="s">
        <v>186</v>
      </c>
      <c r="I212" s="26" t="s">
        <v>160</v>
      </c>
      <c r="J212" s="26" t="s">
        <v>644</v>
      </c>
      <c r="K212" s="26"/>
      <c r="L212" s="27">
        <f>L213</f>
        <v>6146.7</v>
      </c>
      <c r="M212" s="27">
        <f>M213</f>
        <v>0</v>
      </c>
      <c r="N212" s="27">
        <f>N213</f>
        <v>0</v>
      </c>
    </row>
    <row r="213" spans="7:14" ht="18.75">
      <c r="G213" s="25" t="s">
        <v>199</v>
      </c>
      <c r="H213" s="26" t="s">
        <v>186</v>
      </c>
      <c r="I213" s="26" t="s">
        <v>160</v>
      </c>
      <c r="J213" s="26" t="s">
        <v>644</v>
      </c>
      <c r="K213" s="26" t="s">
        <v>167</v>
      </c>
      <c r="L213" s="27">
        <v>6146.7</v>
      </c>
      <c r="M213" s="27"/>
      <c r="N213" s="27"/>
    </row>
    <row r="214" spans="7:14" ht="18.75">
      <c r="G214" s="25" t="s">
        <v>389</v>
      </c>
      <c r="H214" s="26" t="s">
        <v>186</v>
      </c>
      <c r="I214" s="26" t="s">
        <v>160</v>
      </c>
      <c r="J214" s="26" t="s">
        <v>388</v>
      </c>
      <c r="K214" s="26"/>
      <c r="L214" s="27">
        <f>L215+L217+L219+L222</f>
        <v>9191.7</v>
      </c>
      <c r="M214" s="27">
        <f>M215+M217+M219+M222</f>
        <v>10962</v>
      </c>
      <c r="N214" s="27">
        <f>N215+N217+N219+N222</f>
        <v>10962</v>
      </c>
    </row>
    <row r="215" spans="7:14" ht="18.75" hidden="1">
      <c r="G215" s="25" t="s">
        <v>643</v>
      </c>
      <c r="H215" s="26" t="s">
        <v>186</v>
      </c>
      <c r="I215" s="26" t="s">
        <v>40</v>
      </c>
      <c r="J215" s="26" t="s">
        <v>644</v>
      </c>
      <c r="K215" s="26"/>
      <c r="L215" s="27">
        <f>L216</f>
        <v>0</v>
      </c>
      <c r="M215" s="27">
        <f>M216</f>
        <v>0</v>
      </c>
      <c r="N215" s="27">
        <f>N216</f>
        <v>0</v>
      </c>
    </row>
    <row r="216" spans="7:14" ht="18.75" hidden="1">
      <c r="G216" s="25" t="s">
        <v>558</v>
      </c>
      <c r="H216" s="26" t="s">
        <v>186</v>
      </c>
      <c r="I216" s="26" t="s">
        <v>41</v>
      </c>
      <c r="J216" s="26" t="s">
        <v>644</v>
      </c>
      <c r="K216" s="26" t="s">
        <v>167</v>
      </c>
      <c r="L216" s="27"/>
      <c r="M216" s="27"/>
      <c r="N216" s="27"/>
    </row>
    <row r="217" spans="7:14" ht="11.25" customHeight="1" hidden="1">
      <c r="G217" s="25" t="s">
        <v>581</v>
      </c>
      <c r="H217" s="26" t="s">
        <v>186</v>
      </c>
      <c r="I217" s="26" t="s">
        <v>42</v>
      </c>
      <c r="J217" s="26" t="s">
        <v>582</v>
      </c>
      <c r="K217" s="26"/>
      <c r="L217" s="27">
        <f>L218</f>
        <v>0</v>
      </c>
      <c r="M217" s="27">
        <f>M218</f>
        <v>0</v>
      </c>
      <c r="N217" s="27">
        <f>N218</f>
        <v>0</v>
      </c>
    </row>
    <row r="218" spans="7:14" ht="15" customHeight="1" hidden="1">
      <c r="G218" s="25" t="s">
        <v>415</v>
      </c>
      <c r="H218" s="26" t="s">
        <v>186</v>
      </c>
      <c r="I218" s="26" t="s">
        <v>43</v>
      </c>
      <c r="J218" s="26" t="s">
        <v>582</v>
      </c>
      <c r="K218" s="26" t="s">
        <v>414</v>
      </c>
      <c r="L218" s="27"/>
      <c r="M218" s="27"/>
      <c r="N218" s="27"/>
    </row>
    <row r="219" spans="7:14" ht="37.5">
      <c r="G219" s="25" t="s">
        <v>591</v>
      </c>
      <c r="H219" s="26" t="s">
        <v>186</v>
      </c>
      <c r="I219" s="26" t="s">
        <v>160</v>
      </c>
      <c r="J219" s="26" t="s">
        <v>592</v>
      </c>
      <c r="K219" s="26"/>
      <c r="L219" s="27">
        <f>L220</f>
        <v>9191.7</v>
      </c>
      <c r="M219" s="27">
        <f>M220</f>
        <v>10962</v>
      </c>
      <c r="N219" s="27">
        <f>N220</f>
        <v>10962</v>
      </c>
    </row>
    <row r="220" spans="7:14" ht="18.75">
      <c r="G220" s="25" t="s">
        <v>199</v>
      </c>
      <c r="H220" s="26" t="s">
        <v>186</v>
      </c>
      <c r="I220" s="26" t="s">
        <v>160</v>
      </c>
      <c r="J220" s="26" t="s">
        <v>592</v>
      </c>
      <c r="K220" s="26" t="s">
        <v>167</v>
      </c>
      <c r="L220" s="27">
        <v>9191.7</v>
      </c>
      <c r="M220" s="27">
        <v>10962</v>
      </c>
      <c r="N220" s="27">
        <v>10962</v>
      </c>
    </row>
    <row r="221" spans="7:14" ht="37.5" hidden="1">
      <c r="G221" s="25" t="s">
        <v>638</v>
      </c>
      <c r="H221" s="26" t="s">
        <v>186</v>
      </c>
      <c r="I221" s="21" t="s">
        <v>44</v>
      </c>
      <c r="J221" s="26" t="s">
        <v>639</v>
      </c>
      <c r="K221" s="26"/>
      <c r="L221" s="27">
        <f>L222</f>
        <v>0</v>
      </c>
      <c r="M221" s="27">
        <f>M222</f>
        <v>0</v>
      </c>
      <c r="N221" s="27">
        <f>N222</f>
        <v>0</v>
      </c>
    </row>
    <row r="222" spans="7:14" ht="18.75" hidden="1">
      <c r="G222" s="25" t="s">
        <v>199</v>
      </c>
      <c r="H222" s="26" t="s">
        <v>186</v>
      </c>
      <c r="I222" s="21" t="s">
        <v>45</v>
      </c>
      <c r="J222" s="26" t="s">
        <v>639</v>
      </c>
      <c r="K222" s="26" t="s">
        <v>167</v>
      </c>
      <c r="L222" s="27"/>
      <c r="M222" s="27"/>
      <c r="N222" s="27"/>
    </row>
    <row r="223" spans="1:14" s="23" customFormat="1" ht="18.75">
      <c r="A223" s="19" t="s">
        <v>371</v>
      </c>
      <c r="B223" s="19" t="s">
        <v>372</v>
      </c>
      <c r="C223" s="19" t="s">
        <v>157</v>
      </c>
      <c r="D223" s="19" t="s">
        <v>158</v>
      </c>
      <c r="E223" s="19" t="s">
        <v>159</v>
      </c>
      <c r="F223" s="19" t="s">
        <v>158</v>
      </c>
      <c r="G223" s="20" t="s">
        <v>372</v>
      </c>
      <c r="H223" s="21" t="s">
        <v>186</v>
      </c>
      <c r="I223" s="21" t="s">
        <v>164</v>
      </c>
      <c r="J223" s="21" t="s">
        <v>161</v>
      </c>
      <c r="K223" s="21" t="s">
        <v>161</v>
      </c>
      <c r="L223" s="22">
        <f>L224+L230+L238+L241+L248+L257</f>
        <v>340410.60000000003</v>
      </c>
      <c r="M223" s="22">
        <f>M224+M230+M238+M241+M248+M257</f>
        <v>358583.4</v>
      </c>
      <c r="N223" s="22">
        <f>N224+N230+N238+N241+N248+N257</f>
        <v>292872</v>
      </c>
    </row>
    <row r="224" spans="1:14" ht="37.5">
      <c r="A224" s="24" t="s">
        <v>371</v>
      </c>
      <c r="B224" s="24" t="s">
        <v>372</v>
      </c>
      <c r="C224" s="24" t="s">
        <v>373</v>
      </c>
      <c r="D224" s="24" t="s">
        <v>341</v>
      </c>
      <c r="E224" s="24" t="s">
        <v>159</v>
      </c>
      <c r="F224" s="24" t="s">
        <v>158</v>
      </c>
      <c r="G224" s="25" t="s">
        <v>341</v>
      </c>
      <c r="H224" s="26" t="s">
        <v>186</v>
      </c>
      <c r="I224" s="26" t="s">
        <v>164</v>
      </c>
      <c r="J224" s="26" t="s">
        <v>373</v>
      </c>
      <c r="K224" s="26" t="s">
        <v>161</v>
      </c>
      <c r="L224" s="27">
        <f>L225+L227</f>
        <v>178346.7</v>
      </c>
      <c r="M224" s="27">
        <f>M225+M227</f>
        <v>186504.4</v>
      </c>
      <c r="N224" s="27">
        <f>N225+N227</f>
        <v>165974</v>
      </c>
    </row>
    <row r="225" spans="7:14" ht="37.5">
      <c r="G225" s="25" t="s">
        <v>225</v>
      </c>
      <c r="H225" s="26" t="s">
        <v>186</v>
      </c>
      <c r="I225" s="26" t="s">
        <v>164</v>
      </c>
      <c r="J225" s="26" t="s">
        <v>226</v>
      </c>
      <c r="K225" s="26"/>
      <c r="L225" s="27">
        <f>L226</f>
        <v>33878.7</v>
      </c>
      <c r="M225" s="27">
        <f>M226</f>
        <v>25051.4</v>
      </c>
      <c r="N225" s="27">
        <f>N226</f>
        <v>8440</v>
      </c>
    </row>
    <row r="226" spans="1:14" ht="18.75">
      <c r="A226" s="24" t="s">
        <v>371</v>
      </c>
      <c r="B226" s="24" t="s">
        <v>372</v>
      </c>
      <c r="C226" s="24" t="s">
        <v>375</v>
      </c>
      <c r="D226" s="24" t="s">
        <v>376</v>
      </c>
      <c r="E226" s="24" t="s">
        <v>167</v>
      </c>
      <c r="F226" s="24" t="s">
        <v>199</v>
      </c>
      <c r="G226" s="25" t="s">
        <v>199</v>
      </c>
      <c r="H226" s="26" t="s">
        <v>186</v>
      </c>
      <c r="I226" s="26" t="s">
        <v>164</v>
      </c>
      <c r="J226" s="26" t="s">
        <v>226</v>
      </c>
      <c r="K226" s="26" t="s">
        <v>167</v>
      </c>
      <c r="L226" s="27">
        <v>33878.7</v>
      </c>
      <c r="M226" s="27">
        <v>25051.4</v>
      </c>
      <c r="N226" s="27">
        <v>8440</v>
      </c>
    </row>
    <row r="227" spans="1:14" ht="37.5">
      <c r="A227" s="24" t="s">
        <v>371</v>
      </c>
      <c r="B227" s="24" t="s">
        <v>372</v>
      </c>
      <c r="C227" s="24" t="s">
        <v>374</v>
      </c>
      <c r="D227" s="24" t="s">
        <v>203</v>
      </c>
      <c r="E227" s="24" t="s">
        <v>159</v>
      </c>
      <c r="F227" s="24" t="s">
        <v>158</v>
      </c>
      <c r="G227" s="25" t="s">
        <v>203</v>
      </c>
      <c r="H227" s="26" t="s">
        <v>186</v>
      </c>
      <c r="I227" s="26" t="s">
        <v>164</v>
      </c>
      <c r="J227" s="26" t="s">
        <v>374</v>
      </c>
      <c r="K227" s="26" t="s">
        <v>161</v>
      </c>
      <c r="L227" s="27">
        <f aca="true" t="shared" si="13" ref="L227:N228">L228</f>
        <v>144468</v>
      </c>
      <c r="M227" s="27">
        <f t="shared" si="13"/>
        <v>161453</v>
      </c>
      <c r="N227" s="27">
        <f t="shared" si="13"/>
        <v>157534</v>
      </c>
    </row>
    <row r="228" spans="1:14" ht="75">
      <c r="A228" s="24" t="s">
        <v>371</v>
      </c>
      <c r="B228" s="24" t="s">
        <v>372</v>
      </c>
      <c r="C228" s="24" t="s">
        <v>375</v>
      </c>
      <c r="D228" s="24" t="s">
        <v>376</v>
      </c>
      <c r="E228" s="24" t="s">
        <v>159</v>
      </c>
      <c r="F228" s="24" t="s">
        <v>158</v>
      </c>
      <c r="G228" s="25" t="s">
        <v>227</v>
      </c>
      <c r="H228" s="26" t="s">
        <v>186</v>
      </c>
      <c r="I228" s="26" t="s">
        <v>164</v>
      </c>
      <c r="J228" s="26" t="s">
        <v>377</v>
      </c>
      <c r="K228" s="26" t="s">
        <v>161</v>
      </c>
      <c r="L228" s="27">
        <f t="shared" si="13"/>
        <v>144468</v>
      </c>
      <c r="M228" s="27">
        <f t="shared" si="13"/>
        <v>161453</v>
      </c>
      <c r="N228" s="27">
        <f t="shared" si="13"/>
        <v>157534</v>
      </c>
    </row>
    <row r="229" spans="1:14" ht="18.75">
      <c r="A229" s="24" t="s">
        <v>371</v>
      </c>
      <c r="B229" s="24" t="s">
        <v>372</v>
      </c>
      <c r="C229" s="24" t="s">
        <v>375</v>
      </c>
      <c r="D229" s="24" t="s">
        <v>376</v>
      </c>
      <c r="E229" s="24" t="s">
        <v>167</v>
      </c>
      <c r="F229" s="24" t="s">
        <v>199</v>
      </c>
      <c r="G229" s="25" t="s">
        <v>199</v>
      </c>
      <c r="H229" s="26" t="s">
        <v>186</v>
      </c>
      <c r="I229" s="26" t="s">
        <v>164</v>
      </c>
      <c r="J229" s="26" t="s">
        <v>377</v>
      </c>
      <c r="K229" s="26" t="s">
        <v>167</v>
      </c>
      <c r="L229" s="27">
        <v>144468</v>
      </c>
      <c r="M229" s="27">
        <v>161453</v>
      </c>
      <c r="N229" s="27">
        <v>157534</v>
      </c>
    </row>
    <row r="230" spans="1:14" ht="18.75">
      <c r="A230" s="24" t="s">
        <v>371</v>
      </c>
      <c r="B230" s="24" t="s">
        <v>372</v>
      </c>
      <c r="C230" s="24" t="s">
        <v>378</v>
      </c>
      <c r="D230" s="24" t="s">
        <v>379</v>
      </c>
      <c r="E230" s="24" t="s">
        <v>159</v>
      </c>
      <c r="F230" s="24" t="s">
        <v>158</v>
      </c>
      <c r="G230" s="25" t="s">
        <v>379</v>
      </c>
      <c r="H230" s="26" t="s">
        <v>186</v>
      </c>
      <c r="I230" s="26" t="s">
        <v>164</v>
      </c>
      <c r="J230" s="26" t="s">
        <v>378</v>
      </c>
      <c r="K230" s="26" t="s">
        <v>161</v>
      </c>
      <c r="L230" s="27">
        <f>L233+L231</f>
        <v>49935.1</v>
      </c>
      <c r="M230" s="27">
        <f>M233+M231</f>
        <v>56797</v>
      </c>
      <c r="N230" s="27">
        <f>N233+N231</f>
        <v>34435</v>
      </c>
    </row>
    <row r="231" spans="7:14" ht="18.75">
      <c r="G231" s="25" t="s">
        <v>379</v>
      </c>
      <c r="H231" s="26" t="s">
        <v>186</v>
      </c>
      <c r="I231" s="26" t="s">
        <v>164</v>
      </c>
      <c r="J231" s="26" t="s">
        <v>566</v>
      </c>
      <c r="K231" s="26"/>
      <c r="L231" s="27">
        <f>L232</f>
        <v>368.5</v>
      </c>
      <c r="M231" s="27">
        <f>M232</f>
        <v>100</v>
      </c>
      <c r="N231" s="27">
        <f>N232</f>
        <v>100</v>
      </c>
    </row>
    <row r="232" spans="7:14" ht="18.75">
      <c r="G232" s="25" t="s">
        <v>199</v>
      </c>
      <c r="H232" s="26" t="s">
        <v>186</v>
      </c>
      <c r="I232" s="26" t="s">
        <v>164</v>
      </c>
      <c r="J232" s="26" t="s">
        <v>566</v>
      </c>
      <c r="K232" s="26" t="s">
        <v>167</v>
      </c>
      <c r="L232" s="27">
        <v>368.5</v>
      </c>
      <c r="M232" s="27">
        <v>100</v>
      </c>
      <c r="N232" s="27">
        <v>100</v>
      </c>
    </row>
    <row r="233" spans="1:14" ht="37.5">
      <c r="A233" s="24" t="s">
        <v>371</v>
      </c>
      <c r="B233" s="24" t="s">
        <v>372</v>
      </c>
      <c r="C233" s="24" t="s">
        <v>380</v>
      </c>
      <c r="D233" s="24" t="s">
        <v>203</v>
      </c>
      <c r="E233" s="24" t="s">
        <v>159</v>
      </c>
      <c r="F233" s="24" t="s">
        <v>158</v>
      </c>
      <c r="G233" s="25" t="s">
        <v>203</v>
      </c>
      <c r="H233" s="26" t="s">
        <v>186</v>
      </c>
      <c r="I233" s="26" t="s">
        <v>164</v>
      </c>
      <c r="J233" s="26" t="s">
        <v>380</v>
      </c>
      <c r="K233" s="26" t="s">
        <v>161</v>
      </c>
      <c r="L233" s="27">
        <f>L234+L236</f>
        <v>49566.6</v>
      </c>
      <c r="M233" s="27">
        <f>M234+M236</f>
        <v>56697</v>
      </c>
      <c r="N233" s="27">
        <f>N234+N236</f>
        <v>34335</v>
      </c>
    </row>
    <row r="234" spans="7:14" ht="75">
      <c r="G234" s="25" t="s">
        <v>228</v>
      </c>
      <c r="H234" s="26" t="s">
        <v>186</v>
      </c>
      <c r="I234" s="26" t="s">
        <v>164</v>
      </c>
      <c r="J234" s="26" t="s">
        <v>381</v>
      </c>
      <c r="K234" s="26"/>
      <c r="L234" s="27">
        <f>L235</f>
        <v>26709.6</v>
      </c>
      <c r="M234" s="27">
        <f>M235</f>
        <v>31356</v>
      </c>
      <c r="N234" s="27">
        <f>N235</f>
        <v>19721</v>
      </c>
    </row>
    <row r="235" spans="1:14" ht="18.75">
      <c r="A235" s="24" t="s">
        <v>371</v>
      </c>
      <c r="B235" s="24" t="s">
        <v>372</v>
      </c>
      <c r="C235" s="24" t="s">
        <v>375</v>
      </c>
      <c r="D235" s="24" t="s">
        <v>376</v>
      </c>
      <c r="E235" s="24" t="s">
        <v>167</v>
      </c>
      <c r="F235" s="24" t="s">
        <v>199</v>
      </c>
      <c r="G235" s="25" t="s">
        <v>199</v>
      </c>
      <c r="H235" s="26" t="s">
        <v>186</v>
      </c>
      <c r="I235" s="26" t="s">
        <v>164</v>
      </c>
      <c r="J235" s="26" t="s">
        <v>381</v>
      </c>
      <c r="K235" s="26" t="s">
        <v>167</v>
      </c>
      <c r="L235" s="27">
        <v>26709.6</v>
      </c>
      <c r="M235" s="27">
        <v>31356</v>
      </c>
      <c r="N235" s="27">
        <v>19721</v>
      </c>
    </row>
    <row r="236" spans="7:14" ht="93.75">
      <c r="G236" s="25" t="s">
        <v>229</v>
      </c>
      <c r="H236" s="26" t="s">
        <v>186</v>
      </c>
      <c r="I236" s="26" t="s">
        <v>164</v>
      </c>
      <c r="J236" s="26" t="s">
        <v>382</v>
      </c>
      <c r="K236" s="26"/>
      <c r="L236" s="27">
        <f>L237</f>
        <v>22857</v>
      </c>
      <c r="M236" s="27">
        <f>M237</f>
        <v>25341</v>
      </c>
      <c r="N236" s="27">
        <f>N237</f>
        <v>14614</v>
      </c>
    </row>
    <row r="237" spans="1:14" ht="18.75">
      <c r="A237" s="24" t="s">
        <v>371</v>
      </c>
      <c r="B237" s="24" t="s">
        <v>372</v>
      </c>
      <c r="C237" s="24" t="s">
        <v>383</v>
      </c>
      <c r="D237" s="24" t="s">
        <v>384</v>
      </c>
      <c r="E237" s="24" t="s">
        <v>167</v>
      </c>
      <c r="F237" s="24" t="s">
        <v>199</v>
      </c>
      <c r="G237" s="25" t="s">
        <v>199</v>
      </c>
      <c r="H237" s="26" t="s">
        <v>186</v>
      </c>
      <c r="I237" s="26" t="s">
        <v>164</v>
      </c>
      <c r="J237" s="26" t="s">
        <v>382</v>
      </c>
      <c r="K237" s="26" t="s">
        <v>167</v>
      </c>
      <c r="L237" s="27">
        <v>22857</v>
      </c>
      <c r="M237" s="27">
        <v>25341</v>
      </c>
      <c r="N237" s="27">
        <v>14614</v>
      </c>
    </row>
    <row r="238" spans="1:14" ht="18.75">
      <c r="A238" s="24" t="s">
        <v>371</v>
      </c>
      <c r="B238" s="24" t="s">
        <v>372</v>
      </c>
      <c r="C238" s="24" t="s">
        <v>385</v>
      </c>
      <c r="D238" s="24" t="s">
        <v>386</v>
      </c>
      <c r="E238" s="24" t="s">
        <v>159</v>
      </c>
      <c r="F238" s="24" t="s">
        <v>158</v>
      </c>
      <c r="G238" s="25" t="s">
        <v>386</v>
      </c>
      <c r="H238" s="26" t="s">
        <v>186</v>
      </c>
      <c r="I238" s="26" t="s">
        <v>164</v>
      </c>
      <c r="J238" s="26" t="s">
        <v>385</v>
      </c>
      <c r="K238" s="26" t="s">
        <v>161</v>
      </c>
      <c r="L238" s="27">
        <f aca="true" t="shared" si="14" ref="L238:N239">L239</f>
        <v>82983.1</v>
      </c>
      <c r="M238" s="27">
        <f t="shared" si="14"/>
        <v>87549</v>
      </c>
      <c r="N238" s="27">
        <f t="shared" si="14"/>
        <v>74343</v>
      </c>
    </row>
    <row r="239" spans="1:14" ht="37.5">
      <c r="A239" s="24" t="s">
        <v>371</v>
      </c>
      <c r="B239" s="24" t="s">
        <v>372</v>
      </c>
      <c r="C239" s="24" t="s">
        <v>387</v>
      </c>
      <c r="D239" s="24" t="s">
        <v>203</v>
      </c>
      <c r="E239" s="24" t="s">
        <v>159</v>
      </c>
      <c r="F239" s="24" t="s">
        <v>158</v>
      </c>
      <c r="G239" s="25" t="s">
        <v>203</v>
      </c>
      <c r="H239" s="26" t="s">
        <v>186</v>
      </c>
      <c r="I239" s="26" t="s">
        <v>164</v>
      </c>
      <c r="J239" s="26" t="s">
        <v>230</v>
      </c>
      <c r="K239" s="26" t="s">
        <v>161</v>
      </c>
      <c r="L239" s="27">
        <f t="shared" si="14"/>
        <v>82983.1</v>
      </c>
      <c r="M239" s="27">
        <f t="shared" si="14"/>
        <v>87549</v>
      </c>
      <c r="N239" s="27">
        <f t="shared" si="14"/>
        <v>74343</v>
      </c>
    </row>
    <row r="240" spans="1:14" ht="18.75">
      <c r="A240" s="24" t="s">
        <v>371</v>
      </c>
      <c r="B240" s="24" t="s">
        <v>372</v>
      </c>
      <c r="C240" s="24" t="s">
        <v>387</v>
      </c>
      <c r="D240" s="24" t="s">
        <v>203</v>
      </c>
      <c r="E240" s="24" t="s">
        <v>167</v>
      </c>
      <c r="F240" s="24" t="s">
        <v>199</v>
      </c>
      <c r="G240" s="25" t="s">
        <v>199</v>
      </c>
      <c r="H240" s="26" t="s">
        <v>186</v>
      </c>
      <c r="I240" s="26" t="s">
        <v>164</v>
      </c>
      <c r="J240" s="26" t="s">
        <v>230</v>
      </c>
      <c r="K240" s="26" t="s">
        <v>167</v>
      </c>
      <c r="L240" s="27">
        <v>82983.1</v>
      </c>
      <c r="M240" s="27">
        <v>87549</v>
      </c>
      <c r="N240" s="27">
        <v>74343</v>
      </c>
    </row>
    <row r="241" spans="7:14" ht="18.75">
      <c r="G241" s="25" t="s">
        <v>64</v>
      </c>
      <c r="H241" s="26" t="s">
        <v>186</v>
      </c>
      <c r="I241" s="26" t="s">
        <v>164</v>
      </c>
      <c r="J241" s="26" t="s">
        <v>744</v>
      </c>
      <c r="K241" s="26"/>
      <c r="L241" s="27">
        <f>L246+L244</f>
        <v>13561</v>
      </c>
      <c r="M241" s="27">
        <f>M246+M242</f>
        <v>14173</v>
      </c>
      <c r="N241" s="27">
        <f>N246</f>
        <v>9370</v>
      </c>
    </row>
    <row r="242" spans="7:14" ht="18.75" hidden="1">
      <c r="G242" s="25" t="s">
        <v>64</v>
      </c>
      <c r="H242" s="26" t="s">
        <v>186</v>
      </c>
      <c r="I242" s="26" t="s">
        <v>164</v>
      </c>
      <c r="J242" s="26" t="s">
        <v>677</v>
      </c>
      <c r="K242" s="26"/>
      <c r="L242" s="27">
        <f>L243</f>
        <v>0</v>
      </c>
      <c r="M242" s="27">
        <f>M243</f>
        <v>0</v>
      </c>
      <c r="N242" s="27">
        <f>N243</f>
        <v>0</v>
      </c>
    </row>
    <row r="243" spans="7:14" ht="18.75" hidden="1">
      <c r="G243" s="25" t="s">
        <v>676</v>
      </c>
      <c r="H243" s="26" t="s">
        <v>186</v>
      </c>
      <c r="I243" s="26" t="s">
        <v>164</v>
      </c>
      <c r="J243" s="26" t="s">
        <v>677</v>
      </c>
      <c r="K243" s="26" t="s">
        <v>167</v>
      </c>
      <c r="L243" s="27"/>
      <c r="M243" s="27"/>
      <c r="N243" s="27"/>
    </row>
    <row r="244" spans="7:14" ht="18.75">
      <c r="G244" s="25" t="s">
        <v>64</v>
      </c>
      <c r="H244" s="26" t="s">
        <v>186</v>
      </c>
      <c r="I244" s="26" t="s">
        <v>164</v>
      </c>
      <c r="J244" s="26" t="s">
        <v>677</v>
      </c>
      <c r="K244" s="26"/>
      <c r="L244" s="27">
        <f>L245</f>
        <v>301.6</v>
      </c>
      <c r="M244" s="27">
        <f>M245</f>
        <v>0</v>
      </c>
      <c r="N244" s="27">
        <f>N245</f>
        <v>0</v>
      </c>
    </row>
    <row r="245" spans="7:14" ht="18.75">
      <c r="G245" s="25" t="s">
        <v>199</v>
      </c>
      <c r="H245" s="26" t="s">
        <v>186</v>
      </c>
      <c r="I245" s="26" t="s">
        <v>164</v>
      </c>
      <c r="J245" s="26" t="s">
        <v>677</v>
      </c>
      <c r="K245" s="26" t="s">
        <v>167</v>
      </c>
      <c r="L245" s="27">
        <v>301.6</v>
      </c>
      <c r="M245" s="27"/>
      <c r="N245" s="27"/>
    </row>
    <row r="246" spans="7:14" ht="37.5">
      <c r="G246" s="25" t="s">
        <v>231</v>
      </c>
      <c r="H246" s="26" t="s">
        <v>186</v>
      </c>
      <c r="I246" s="26" t="s">
        <v>164</v>
      </c>
      <c r="J246" s="26" t="s">
        <v>65</v>
      </c>
      <c r="K246" s="26"/>
      <c r="L246" s="27">
        <f>L247</f>
        <v>13259.4</v>
      </c>
      <c r="M246" s="27">
        <f>M247</f>
        <v>14173</v>
      </c>
      <c r="N246" s="27">
        <f>N247</f>
        <v>9370</v>
      </c>
    </row>
    <row r="247" spans="1:14" ht="18.75">
      <c r="A247" s="24" t="s">
        <v>371</v>
      </c>
      <c r="B247" s="24" t="s">
        <v>372</v>
      </c>
      <c r="C247" s="24" t="s">
        <v>383</v>
      </c>
      <c r="D247" s="24" t="s">
        <v>384</v>
      </c>
      <c r="E247" s="24" t="s">
        <v>167</v>
      </c>
      <c r="F247" s="24" t="s">
        <v>199</v>
      </c>
      <c r="G247" s="25" t="s">
        <v>199</v>
      </c>
      <c r="H247" s="26" t="s">
        <v>186</v>
      </c>
      <c r="I247" s="26" t="s">
        <v>164</v>
      </c>
      <c r="J247" s="26" t="s">
        <v>65</v>
      </c>
      <c r="K247" s="26" t="s">
        <v>167</v>
      </c>
      <c r="L247" s="27">
        <v>13259.4</v>
      </c>
      <c r="M247" s="27">
        <v>14173</v>
      </c>
      <c r="N247" s="27">
        <v>9370</v>
      </c>
    </row>
    <row r="248" spans="1:14" ht="18.75">
      <c r="A248" s="24" t="s">
        <v>371</v>
      </c>
      <c r="B248" s="24" t="s">
        <v>372</v>
      </c>
      <c r="C248" s="24" t="s">
        <v>388</v>
      </c>
      <c r="D248" s="24" t="s">
        <v>389</v>
      </c>
      <c r="E248" s="24" t="s">
        <v>159</v>
      </c>
      <c r="F248" s="24" t="s">
        <v>158</v>
      </c>
      <c r="G248" s="25" t="s">
        <v>389</v>
      </c>
      <c r="H248" s="26" t="s">
        <v>186</v>
      </c>
      <c r="I248" s="26" t="s">
        <v>164</v>
      </c>
      <c r="J248" s="26" t="s">
        <v>388</v>
      </c>
      <c r="K248" s="26" t="s">
        <v>161</v>
      </c>
      <c r="L248" s="27">
        <f>L249+L251+L255+L253</f>
        <v>14063.7</v>
      </c>
      <c r="M248" s="27">
        <f>M249+M251+M255+M253</f>
        <v>5007</v>
      </c>
      <c r="N248" s="27">
        <f>N249+N251+N255+N253</f>
        <v>197</v>
      </c>
    </row>
    <row r="249" spans="1:14" ht="37.5">
      <c r="A249" s="24" t="s">
        <v>371</v>
      </c>
      <c r="B249" s="24" t="s">
        <v>372</v>
      </c>
      <c r="C249" s="24" t="s">
        <v>390</v>
      </c>
      <c r="D249" s="24" t="s">
        <v>391</v>
      </c>
      <c r="E249" s="24" t="s">
        <v>159</v>
      </c>
      <c r="F249" s="24" t="s">
        <v>158</v>
      </c>
      <c r="G249" s="25" t="s">
        <v>391</v>
      </c>
      <c r="H249" s="26" t="s">
        <v>186</v>
      </c>
      <c r="I249" s="26" t="s">
        <v>164</v>
      </c>
      <c r="J249" s="26" t="s">
        <v>390</v>
      </c>
      <c r="K249" s="26" t="s">
        <v>161</v>
      </c>
      <c r="L249" s="27">
        <f>L250</f>
        <v>4810</v>
      </c>
      <c r="M249" s="27">
        <f>M250</f>
        <v>4810</v>
      </c>
      <c r="N249" s="27">
        <f>N250</f>
        <v>0</v>
      </c>
    </row>
    <row r="250" spans="1:14" ht="18.75">
      <c r="A250" s="24" t="s">
        <v>371</v>
      </c>
      <c r="B250" s="24" t="s">
        <v>372</v>
      </c>
      <c r="C250" s="24" t="s">
        <v>390</v>
      </c>
      <c r="D250" s="24" t="s">
        <v>391</v>
      </c>
      <c r="E250" s="24" t="s">
        <v>167</v>
      </c>
      <c r="F250" s="24" t="s">
        <v>199</v>
      </c>
      <c r="G250" s="25" t="s">
        <v>199</v>
      </c>
      <c r="H250" s="26" t="s">
        <v>186</v>
      </c>
      <c r="I250" s="26" t="s">
        <v>164</v>
      </c>
      <c r="J250" s="26" t="s">
        <v>390</v>
      </c>
      <c r="K250" s="26" t="s">
        <v>167</v>
      </c>
      <c r="L250" s="27">
        <v>4810</v>
      </c>
      <c r="M250" s="27">
        <v>4810</v>
      </c>
      <c r="N250" s="27"/>
    </row>
    <row r="251" spans="7:14" ht="18.75" hidden="1">
      <c r="G251" s="25" t="s">
        <v>558</v>
      </c>
      <c r="H251" s="26" t="s">
        <v>186</v>
      </c>
      <c r="I251" s="26" t="s">
        <v>164</v>
      </c>
      <c r="J251" s="26" t="s">
        <v>644</v>
      </c>
      <c r="K251" s="26"/>
      <c r="L251" s="27"/>
      <c r="M251" s="27"/>
      <c r="N251" s="27">
        <f>N252</f>
        <v>0</v>
      </c>
    </row>
    <row r="252" spans="7:14" ht="56.25" hidden="1">
      <c r="G252" s="25" t="s">
        <v>557</v>
      </c>
      <c r="H252" s="26" t="s">
        <v>186</v>
      </c>
      <c r="I252" s="26" t="s">
        <v>164</v>
      </c>
      <c r="J252" s="26" t="s">
        <v>644</v>
      </c>
      <c r="K252" s="26" t="s">
        <v>167</v>
      </c>
      <c r="L252" s="27"/>
      <c r="M252" s="27"/>
      <c r="N252" s="27"/>
    </row>
    <row r="253" spans="7:14" ht="18.75">
      <c r="G253" s="25" t="s">
        <v>643</v>
      </c>
      <c r="H253" s="26" t="s">
        <v>186</v>
      </c>
      <c r="I253" s="26" t="s">
        <v>164</v>
      </c>
      <c r="J253" s="26" t="s">
        <v>644</v>
      </c>
      <c r="K253" s="26"/>
      <c r="L253" s="27">
        <f>L254</f>
        <v>9068.5</v>
      </c>
      <c r="M253" s="27">
        <f>M254</f>
        <v>0</v>
      </c>
      <c r="N253" s="27">
        <f>N254</f>
        <v>0</v>
      </c>
    </row>
    <row r="254" spans="7:14" ht="18.75">
      <c r="G254" s="25" t="s">
        <v>199</v>
      </c>
      <c r="H254" s="26" t="s">
        <v>186</v>
      </c>
      <c r="I254" s="26" t="s">
        <v>164</v>
      </c>
      <c r="J254" s="26" t="s">
        <v>644</v>
      </c>
      <c r="K254" s="26" t="s">
        <v>167</v>
      </c>
      <c r="L254" s="27">
        <v>9068.5</v>
      </c>
      <c r="M254" s="27"/>
      <c r="N254" s="27"/>
    </row>
    <row r="255" spans="1:14" ht="37.5">
      <c r="A255" s="24" t="s">
        <v>371</v>
      </c>
      <c r="B255" s="24" t="s">
        <v>372</v>
      </c>
      <c r="C255" s="24" t="s">
        <v>392</v>
      </c>
      <c r="D255" s="24" t="s">
        <v>393</v>
      </c>
      <c r="E255" s="24" t="s">
        <v>159</v>
      </c>
      <c r="F255" s="24" t="s">
        <v>158</v>
      </c>
      <c r="G255" s="25" t="s">
        <v>519</v>
      </c>
      <c r="H255" s="26" t="s">
        <v>186</v>
      </c>
      <c r="I255" s="26" t="s">
        <v>164</v>
      </c>
      <c r="J255" s="26" t="s">
        <v>592</v>
      </c>
      <c r="K255" s="26" t="s">
        <v>161</v>
      </c>
      <c r="L255" s="27">
        <f>L256</f>
        <v>185.2</v>
      </c>
      <c r="M255" s="27">
        <f>M256</f>
        <v>197</v>
      </c>
      <c r="N255" s="27">
        <f>N256</f>
        <v>197</v>
      </c>
    </row>
    <row r="256" spans="1:14" ht="18.75">
      <c r="A256" s="24" t="s">
        <v>371</v>
      </c>
      <c r="B256" s="24" t="s">
        <v>372</v>
      </c>
      <c r="C256" s="24" t="s">
        <v>392</v>
      </c>
      <c r="D256" s="24" t="s">
        <v>393</v>
      </c>
      <c r="E256" s="24" t="s">
        <v>170</v>
      </c>
      <c r="F256" s="24" t="s">
        <v>171</v>
      </c>
      <c r="G256" s="25" t="s">
        <v>415</v>
      </c>
      <c r="H256" s="26" t="s">
        <v>186</v>
      </c>
      <c r="I256" s="26" t="s">
        <v>164</v>
      </c>
      <c r="J256" s="26" t="s">
        <v>592</v>
      </c>
      <c r="K256" s="26" t="s">
        <v>167</v>
      </c>
      <c r="L256" s="27">
        <v>185.2</v>
      </c>
      <c r="M256" s="27">
        <v>197</v>
      </c>
      <c r="N256" s="27">
        <v>197</v>
      </c>
    </row>
    <row r="257" spans="7:14" ht="18.75">
      <c r="G257" s="25" t="s">
        <v>678</v>
      </c>
      <c r="H257" s="26" t="s">
        <v>186</v>
      </c>
      <c r="I257" s="26" t="s">
        <v>164</v>
      </c>
      <c r="J257" s="26" t="s">
        <v>670</v>
      </c>
      <c r="K257" s="26"/>
      <c r="L257" s="27">
        <f>L258+L260</f>
        <v>1521</v>
      </c>
      <c r="M257" s="27">
        <f>M258+M260</f>
        <v>8553</v>
      </c>
      <c r="N257" s="27">
        <f>N258+N260</f>
        <v>8553</v>
      </c>
    </row>
    <row r="258" spans="7:14" ht="18.75">
      <c r="G258" s="25" t="s">
        <v>649</v>
      </c>
      <c r="H258" s="26" t="s">
        <v>186</v>
      </c>
      <c r="I258" s="26" t="s">
        <v>164</v>
      </c>
      <c r="J258" s="26" t="s">
        <v>650</v>
      </c>
      <c r="K258" s="26"/>
      <c r="L258" s="27">
        <f>L259</f>
        <v>390</v>
      </c>
      <c r="M258" s="27">
        <f>M259</f>
        <v>8553</v>
      </c>
      <c r="N258" s="27">
        <f>N259</f>
        <v>8553</v>
      </c>
    </row>
    <row r="259" spans="7:14" ht="18.75">
      <c r="G259" s="25" t="s">
        <v>415</v>
      </c>
      <c r="H259" s="26" t="s">
        <v>186</v>
      </c>
      <c r="I259" s="26" t="s">
        <v>164</v>
      </c>
      <c r="J259" s="26" t="s">
        <v>650</v>
      </c>
      <c r="K259" s="26" t="s">
        <v>167</v>
      </c>
      <c r="L259" s="27">
        <v>390</v>
      </c>
      <c r="M259" s="27">
        <v>8553</v>
      </c>
      <c r="N259" s="27">
        <v>8553</v>
      </c>
    </row>
    <row r="260" spans="7:14" ht="37.5">
      <c r="G260" s="25" t="s">
        <v>745</v>
      </c>
      <c r="H260" s="26" t="s">
        <v>186</v>
      </c>
      <c r="I260" s="21" t="s">
        <v>164</v>
      </c>
      <c r="J260" s="26" t="s">
        <v>746</v>
      </c>
      <c r="K260" s="26"/>
      <c r="L260" s="27">
        <f>L261</f>
        <v>1131</v>
      </c>
      <c r="M260" s="27">
        <f>M261</f>
        <v>0</v>
      </c>
      <c r="N260" s="27">
        <f>N261</f>
        <v>0</v>
      </c>
    </row>
    <row r="261" spans="7:14" ht="18.75">
      <c r="G261" s="25" t="s">
        <v>199</v>
      </c>
      <c r="H261" s="26" t="s">
        <v>186</v>
      </c>
      <c r="I261" s="21" t="s">
        <v>164</v>
      </c>
      <c r="J261" s="26" t="s">
        <v>746</v>
      </c>
      <c r="K261" s="26" t="s">
        <v>167</v>
      </c>
      <c r="L261" s="27">
        <v>1131</v>
      </c>
      <c r="M261" s="27"/>
      <c r="N261" s="27"/>
    </row>
    <row r="262" spans="1:14" s="23" customFormat="1" ht="18.75">
      <c r="A262" s="19" t="s">
        <v>394</v>
      </c>
      <c r="B262" s="19" t="s">
        <v>395</v>
      </c>
      <c r="C262" s="19" t="s">
        <v>157</v>
      </c>
      <c r="D262" s="19" t="s">
        <v>158</v>
      </c>
      <c r="E262" s="19" t="s">
        <v>159</v>
      </c>
      <c r="F262" s="19" t="s">
        <v>158</v>
      </c>
      <c r="G262" s="20" t="s">
        <v>395</v>
      </c>
      <c r="H262" s="21" t="s">
        <v>186</v>
      </c>
      <c r="I262" s="21" t="s">
        <v>186</v>
      </c>
      <c r="J262" s="21" t="s">
        <v>161</v>
      </c>
      <c r="K262" s="21" t="s">
        <v>161</v>
      </c>
      <c r="L262" s="22">
        <f>L263+L277+L267+L272</f>
        <v>11527.9</v>
      </c>
      <c r="M262" s="22">
        <f>M263+M277+M267+M272</f>
        <v>4156.3</v>
      </c>
      <c r="N262" s="22">
        <f>N263+N277+N267+N272</f>
        <v>4161.3</v>
      </c>
    </row>
    <row r="263" spans="1:14" ht="18.75">
      <c r="A263" s="24" t="s">
        <v>394</v>
      </c>
      <c r="B263" s="24" t="s">
        <v>395</v>
      </c>
      <c r="C263" s="24" t="s">
        <v>396</v>
      </c>
      <c r="D263" s="24" t="s">
        <v>397</v>
      </c>
      <c r="E263" s="24" t="s">
        <v>159</v>
      </c>
      <c r="F263" s="24" t="s">
        <v>158</v>
      </c>
      <c r="G263" s="25" t="s">
        <v>397</v>
      </c>
      <c r="H263" s="26" t="s">
        <v>186</v>
      </c>
      <c r="I263" s="26" t="s">
        <v>186</v>
      </c>
      <c r="J263" s="26" t="s">
        <v>636</v>
      </c>
      <c r="K263" s="26" t="s">
        <v>161</v>
      </c>
      <c r="L263" s="27">
        <f>L264+L266</f>
        <v>0</v>
      </c>
      <c r="M263" s="27">
        <f>M264+M266</f>
        <v>3400</v>
      </c>
      <c r="N263" s="27">
        <f>N264+N266</f>
        <v>3400</v>
      </c>
    </row>
    <row r="264" spans="1:14" ht="37.5">
      <c r="A264" s="24" t="s">
        <v>394</v>
      </c>
      <c r="B264" s="24" t="s">
        <v>395</v>
      </c>
      <c r="C264" s="24" t="s">
        <v>398</v>
      </c>
      <c r="D264" s="24" t="s">
        <v>203</v>
      </c>
      <c r="E264" s="24" t="s">
        <v>159</v>
      </c>
      <c r="F264" s="24" t="s">
        <v>158</v>
      </c>
      <c r="G264" s="25" t="s">
        <v>203</v>
      </c>
      <c r="H264" s="26" t="s">
        <v>186</v>
      </c>
      <c r="I264" s="26" t="s">
        <v>186</v>
      </c>
      <c r="J264" s="26" t="s">
        <v>232</v>
      </c>
      <c r="K264" s="26" t="s">
        <v>161</v>
      </c>
      <c r="L264" s="27">
        <f>L265</f>
        <v>0</v>
      </c>
      <c r="M264" s="27">
        <f>M265</f>
        <v>3400</v>
      </c>
      <c r="N264" s="27">
        <f>N265</f>
        <v>3400</v>
      </c>
    </row>
    <row r="265" spans="1:14" ht="18.75">
      <c r="A265" s="24" t="s">
        <v>394</v>
      </c>
      <c r="B265" s="24" t="s">
        <v>395</v>
      </c>
      <c r="C265" s="24" t="s">
        <v>398</v>
      </c>
      <c r="D265" s="24" t="s">
        <v>203</v>
      </c>
      <c r="E265" s="24" t="s">
        <v>167</v>
      </c>
      <c r="F265" s="24" t="s">
        <v>199</v>
      </c>
      <c r="G265" s="25" t="s">
        <v>199</v>
      </c>
      <c r="H265" s="26" t="s">
        <v>186</v>
      </c>
      <c r="I265" s="26" t="s">
        <v>186</v>
      </c>
      <c r="J265" s="26" t="s">
        <v>232</v>
      </c>
      <c r="K265" s="26" t="s">
        <v>167</v>
      </c>
      <c r="L265" s="27"/>
      <c r="M265" s="27">
        <v>3400</v>
      </c>
      <c r="N265" s="27">
        <v>3400</v>
      </c>
    </row>
    <row r="266" spans="7:14" ht="18.75">
      <c r="G266" s="25" t="s">
        <v>634</v>
      </c>
      <c r="H266" s="26" t="s">
        <v>186</v>
      </c>
      <c r="I266" s="26" t="s">
        <v>186</v>
      </c>
      <c r="J266" s="26" t="s">
        <v>635</v>
      </c>
      <c r="K266" s="26" t="s">
        <v>167</v>
      </c>
      <c r="L266" s="27"/>
      <c r="M266" s="27"/>
      <c r="N266" s="27"/>
    </row>
    <row r="267" spans="1:14" ht="37.5">
      <c r="A267" s="24" t="s">
        <v>394</v>
      </c>
      <c r="B267" s="24" t="s">
        <v>395</v>
      </c>
      <c r="C267" s="24" t="s">
        <v>399</v>
      </c>
      <c r="D267" s="24" t="s">
        <v>400</v>
      </c>
      <c r="E267" s="24" t="s">
        <v>159</v>
      </c>
      <c r="F267" s="24" t="s">
        <v>158</v>
      </c>
      <c r="G267" s="25" t="s">
        <v>400</v>
      </c>
      <c r="H267" s="26" t="s">
        <v>186</v>
      </c>
      <c r="I267" s="26" t="s">
        <v>186</v>
      </c>
      <c r="J267" s="26" t="s">
        <v>399</v>
      </c>
      <c r="K267" s="26" t="s">
        <v>161</v>
      </c>
      <c r="L267" s="27">
        <f>L268+L270</f>
        <v>3252.4</v>
      </c>
      <c r="M267" s="27">
        <f>M268+M270</f>
        <v>380</v>
      </c>
      <c r="N267" s="27">
        <f aca="true" t="shared" si="15" ref="L267:N268">N268</f>
        <v>380</v>
      </c>
    </row>
    <row r="268" spans="1:14" ht="18.75">
      <c r="A268" s="24" t="s">
        <v>394</v>
      </c>
      <c r="B268" s="24" t="s">
        <v>395</v>
      </c>
      <c r="C268" s="24" t="s">
        <v>401</v>
      </c>
      <c r="D268" s="24" t="s">
        <v>402</v>
      </c>
      <c r="E268" s="24" t="s">
        <v>159</v>
      </c>
      <c r="F268" s="24" t="s">
        <v>158</v>
      </c>
      <c r="G268" s="25" t="s">
        <v>402</v>
      </c>
      <c r="H268" s="26" t="s">
        <v>186</v>
      </c>
      <c r="I268" s="26" t="s">
        <v>186</v>
      </c>
      <c r="J268" s="26" t="s">
        <v>235</v>
      </c>
      <c r="K268" s="26" t="s">
        <v>161</v>
      </c>
      <c r="L268" s="27">
        <f t="shared" si="15"/>
        <v>3252.4</v>
      </c>
      <c r="M268" s="27">
        <f t="shared" si="15"/>
        <v>380</v>
      </c>
      <c r="N268" s="27">
        <f t="shared" si="15"/>
        <v>380</v>
      </c>
    </row>
    <row r="269" spans="1:14" ht="18.75">
      <c r="A269" s="24" t="s">
        <v>394</v>
      </c>
      <c r="B269" s="24" t="s">
        <v>395</v>
      </c>
      <c r="C269" s="24" t="s">
        <v>401</v>
      </c>
      <c r="D269" s="24" t="s">
        <v>402</v>
      </c>
      <c r="E269" s="24" t="s">
        <v>291</v>
      </c>
      <c r="F269" s="24" t="s">
        <v>292</v>
      </c>
      <c r="G269" s="25" t="s">
        <v>199</v>
      </c>
      <c r="H269" s="26" t="s">
        <v>186</v>
      </c>
      <c r="I269" s="26" t="s">
        <v>186</v>
      </c>
      <c r="J269" s="26" t="s">
        <v>235</v>
      </c>
      <c r="K269" s="26" t="s">
        <v>167</v>
      </c>
      <c r="L269" s="27">
        <v>3252.4</v>
      </c>
      <c r="M269" s="27">
        <v>380</v>
      </c>
      <c r="N269" s="27">
        <v>380</v>
      </c>
    </row>
    <row r="270" spans="7:14" ht="18.75" hidden="1">
      <c r="G270" s="25" t="s">
        <v>402</v>
      </c>
      <c r="H270" s="26" t="s">
        <v>186</v>
      </c>
      <c r="I270" s="26" t="s">
        <v>186</v>
      </c>
      <c r="J270" s="26" t="s">
        <v>401</v>
      </c>
      <c r="K270" s="26"/>
      <c r="L270" s="27">
        <f>L271</f>
        <v>0</v>
      </c>
      <c r="M270" s="27">
        <f>M271</f>
        <v>0</v>
      </c>
      <c r="N270" s="27">
        <f>N271</f>
        <v>0</v>
      </c>
    </row>
    <row r="271" spans="7:14" ht="18.75" hidden="1">
      <c r="G271" s="25" t="s">
        <v>199</v>
      </c>
      <c r="H271" s="26" t="s">
        <v>186</v>
      </c>
      <c r="I271" s="26" t="s">
        <v>186</v>
      </c>
      <c r="J271" s="26" t="s">
        <v>401</v>
      </c>
      <c r="K271" s="26" t="s">
        <v>167</v>
      </c>
      <c r="L271" s="27"/>
      <c r="M271" s="27"/>
      <c r="N271" s="27"/>
    </row>
    <row r="272" spans="7:14" ht="18.75">
      <c r="G272" s="25" t="s">
        <v>668</v>
      </c>
      <c r="H272" s="26" t="s">
        <v>186</v>
      </c>
      <c r="I272" s="26" t="s">
        <v>186</v>
      </c>
      <c r="J272" s="26" t="s">
        <v>670</v>
      </c>
      <c r="K272" s="26"/>
      <c r="L272" s="27">
        <f>L273+L275</f>
        <v>8078</v>
      </c>
      <c r="M272" s="27">
        <f>M273+M275</f>
        <v>191.3</v>
      </c>
      <c r="N272" s="27">
        <f>N273+N275</f>
        <v>191.3</v>
      </c>
    </row>
    <row r="273" spans="7:14" ht="18.75">
      <c r="G273" s="25" t="s">
        <v>668</v>
      </c>
      <c r="H273" s="26" t="s">
        <v>186</v>
      </c>
      <c r="I273" s="26" t="s">
        <v>186</v>
      </c>
      <c r="J273" s="26" t="s">
        <v>650</v>
      </c>
      <c r="K273" s="26"/>
      <c r="L273" s="27">
        <f>L274</f>
        <v>7887</v>
      </c>
      <c r="M273" s="27">
        <f>M274</f>
        <v>191.3</v>
      </c>
      <c r="N273" s="27">
        <f>N274</f>
        <v>191.3</v>
      </c>
    </row>
    <row r="274" spans="7:14" ht="18.75">
      <c r="G274" s="25" t="s">
        <v>415</v>
      </c>
      <c r="H274" s="26" t="s">
        <v>186</v>
      </c>
      <c r="I274" s="26" t="s">
        <v>186</v>
      </c>
      <c r="J274" s="26" t="s">
        <v>650</v>
      </c>
      <c r="K274" s="26" t="s">
        <v>414</v>
      </c>
      <c r="L274" s="27">
        <v>7887</v>
      </c>
      <c r="M274" s="27">
        <v>191.3</v>
      </c>
      <c r="N274" s="27">
        <v>191.3</v>
      </c>
    </row>
    <row r="275" spans="7:14" ht="18.75">
      <c r="G275" s="25" t="s">
        <v>747</v>
      </c>
      <c r="H275" s="26" t="s">
        <v>186</v>
      </c>
      <c r="I275" s="26" t="s">
        <v>186</v>
      </c>
      <c r="J275" s="26" t="s">
        <v>669</v>
      </c>
      <c r="K275" s="26"/>
      <c r="L275" s="27">
        <f>L276</f>
        <v>191</v>
      </c>
      <c r="M275" s="27">
        <f>M276</f>
        <v>0</v>
      </c>
      <c r="N275" s="27">
        <f>N276</f>
        <v>0</v>
      </c>
    </row>
    <row r="276" spans="7:14" ht="18.75">
      <c r="G276" s="25" t="s">
        <v>415</v>
      </c>
      <c r="H276" s="26" t="s">
        <v>186</v>
      </c>
      <c r="I276" s="26" t="s">
        <v>186</v>
      </c>
      <c r="J276" s="26" t="s">
        <v>669</v>
      </c>
      <c r="K276" s="26" t="s">
        <v>414</v>
      </c>
      <c r="L276" s="27">
        <v>191</v>
      </c>
      <c r="M276" s="27"/>
      <c r="N276" s="27"/>
    </row>
    <row r="277" spans="7:14" ht="18.75">
      <c r="G277" s="25" t="s">
        <v>324</v>
      </c>
      <c r="H277" s="26" t="s">
        <v>186</v>
      </c>
      <c r="I277" s="26" t="s">
        <v>186</v>
      </c>
      <c r="J277" s="26" t="s">
        <v>334</v>
      </c>
      <c r="K277" s="26"/>
      <c r="L277" s="27">
        <f aca="true" t="shared" si="16" ref="L277:N278">L278</f>
        <v>197.5</v>
      </c>
      <c r="M277" s="27">
        <f t="shared" si="16"/>
        <v>185</v>
      </c>
      <c r="N277" s="27">
        <f t="shared" si="16"/>
        <v>190</v>
      </c>
    </row>
    <row r="278" spans="7:14" ht="37.5">
      <c r="G278" s="25" t="s">
        <v>233</v>
      </c>
      <c r="H278" s="26" t="s">
        <v>186</v>
      </c>
      <c r="I278" s="26" t="s">
        <v>186</v>
      </c>
      <c r="J278" s="26" t="s">
        <v>234</v>
      </c>
      <c r="K278" s="26"/>
      <c r="L278" s="27">
        <f t="shared" si="16"/>
        <v>197.5</v>
      </c>
      <c r="M278" s="27">
        <f t="shared" si="16"/>
        <v>185</v>
      </c>
      <c r="N278" s="27">
        <f t="shared" si="16"/>
        <v>190</v>
      </c>
    </row>
    <row r="279" spans="1:14" ht="18.75">
      <c r="A279" s="24" t="s">
        <v>371</v>
      </c>
      <c r="B279" s="24" t="s">
        <v>372</v>
      </c>
      <c r="C279" s="24" t="s">
        <v>392</v>
      </c>
      <c r="D279" s="24" t="s">
        <v>393</v>
      </c>
      <c r="E279" s="24" t="s">
        <v>170</v>
      </c>
      <c r="F279" s="24" t="s">
        <v>171</v>
      </c>
      <c r="G279" s="25" t="s">
        <v>415</v>
      </c>
      <c r="H279" s="26" t="s">
        <v>186</v>
      </c>
      <c r="I279" s="26" t="s">
        <v>186</v>
      </c>
      <c r="J279" s="26" t="s">
        <v>234</v>
      </c>
      <c r="K279" s="26" t="s">
        <v>579</v>
      </c>
      <c r="L279" s="27">
        <v>197.5</v>
      </c>
      <c r="M279" s="27">
        <v>185</v>
      </c>
      <c r="N279" s="27">
        <v>190</v>
      </c>
    </row>
    <row r="280" spans="1:14" s="23" customFormat="1" ht="18.75">
      <c r="A280" s="19" t="s">
        <v>403</v>
      </c>
      <c r="B280" s="19" t="s">
        <v>404</v>
      </c>
      <c r="C280" s="19" t="s">
        <v>157</v>
      </c>
      <c r="D280" s="19" t="s">
        <v>158</v>
      </c>
      <c r="E280" s="19" t="s">
        <v>159</v>
      </c>
      <c r="F280" s="19" t="s">
        <v>158</v>
      </c>
      <c r="G280" s="20" t="s">
        <v>404</v>
      </c>
      <c r="H280" s="21" t="s">
        <v>186</v>
      </c>
      <c r="I280" s="21" t="s">
        <v>299</v>
      </c>
      <c r="J280" s="21" t="s">
        <v>161</v>
      </c>
      <c r="K280" s="21" t="s">
        <v>161</v>
      </c>
      <c r="L280" s="22">
        <f>L281+L284+L287+L295+L290</f>
        <v>68919.3</v>
      </c>
      <c r="M280" s="22">
        <f>M281+M284+M287+M295+M290</f>
        <v>37119</v>
      </c>
      <c r="N280" s="22">
        <f>N281+N284+N287+N295+N290</f>
        <v>36736</v>
      </c>
    </row>
    <row r="281" spans="1:14" ht="37.5">
      <c r="A281" s="24" t="s">
        <v>403</v>
      </c>
      <c r="B281" s="24" t="s">
        <v>404</v>
      </c>
      <c r="C281" s="24" t="s">
        <v>165</v>
      </c>
      <c r="D281" s="24" t="s">
        <v>166</v>
      </c>
      <c r="E281" s="24" t="s">
        <v>159</v>
      </c>
      <c r="F281" s="24" t="s">
        <v>158</v>
      </c>
      <c r="G281" s="25" t="s">
        <v>166</v>
      </c>
      <c r="H281" s="26" t="s">
        <v>186</v>
      </c>
      <c r="I281" s="26" t="s">
        <v>299</v>
      </c>
      <c r="J281" s="26" t="s">
        <v>165</v>
      </c>
      <c r="K281" s="26" t="s">
        <v>161</v>
      </c>
      <c r="L281" s="27">
        <f aca="true" t="shared" si="17" ref="L281:N282">L282</f>
        <v>3193.5</v>
      </c>
      <c r="M281" s="27">
        <f t="shared" si="17"/>
        <v>3426</v>
      </c>
      <c r="N281" s="27">
        <f t="shared" si="17"/>
        <v>3269</v>
      </c>
    </row>
    <row r="282" spans="1:14" ht="18.75">
      <c r="A282" s="24" t="s">
        <v>403</v>
      </c>
      <c r="B282" s="24" t="s">
        <v>404</v>
      </c>
      <c r="C282" s="24" t="s">
        <v>179</v>
      </c>
      <c r="D282" s="24" t="s">
        <v>180</v>
      </c>
      <c r="E282" s="24" t="s">
        <v>159</v>
      </c>
      <c r="F282" s="24" t="s">
        <v>158</v>
      </c>
      <c r="G282" s="25" t="s">
        <v>180</v>
      </c>
      <c r="H282" s="26" t="s">
        <v>186</v>
      </c>
      <c r="I282" s="26" t="s">
        <v>299</v>
      </c>
      <c r="J282" s="26" t="s">
        <v>179</v>
      </c>
      <c r="K282" s="26" t="s">
        <v>161</v>
      </c>
      <c r="L282" s="27">
        <f t="shared" si="17"/>
        <v>3193.5</v>
      </c>
      <c r="M282" s="27">
        <f t="shared" si="17"/>
        <v>3426</v>
      </c>
      <c r="N282" s="27">
        <f t="shared" si="17"/>
        <v>3269</v>
      </c>
    </row>
    <row r="283" spans="1:14" ht="18.75">
      <c r="A283" s="24" t="s">
        <v>403</v>
      </c>
      <c r="B283" s="24" t="s">
        <v>404</v>
      </c>
      <c r="C283" s="24" t="s">
        <v>179</v>
      </c>
      <c r="D283" s="24" t="s">
        <v>180</v>
      </c>
      <c r="E283" s="24" t="s">
        <v>170</v>
      </c>
      <c r="F283" s="24" t="s">
        <v>171</v>
      </c>
      <c r="G283" s="25" t="s">
        <v>171</v>
      </c>
      <c r="H283" s="26" t="s">
        <v>186</v>
      </c>
      <c r="I283" s="26" t="s">
        <v>299</v>
      </c>
      <c r="J283" s="26" t="s">
        <v>179</v>
      </c>
      <c r="K283" s="26" t="s">
        <v>579</v>
      </c>
      <c r="L283" s="27">
        <v>3193.5</v>
      </c>
      <c r="M283" s="27">
        <v>3426</v>
      </c>
      <c r="N283" s="27">
        <v>3269</v>
      </c>
    </row>
    <row r="284" spans="1:14" ht="37.5">
      <c r="A284" s="24" t="s">
        <v>403</v>
      </c>
      <c r="B284" s="24" t="s">
        <v>404</v>
      </c>
      <c r="C284" s="24" t="s">
        <v>405</v>
      </c>
      <c r="D284" s="24" t="s">
        <v>406</v>
      </c>
      <c r="E284" s="24" t="s">
        <v>159</v>
      </c>
      <c r="F284" s="24" t="s">
        <v>158</v>
      </c>
      <c r="G284" s="25" t="s">
        <v>406</v>
      </c>
      <c r="H284" s="26" t="s">
        <v>186</v>
      </c>
      <c r="I284" s="26" t="s">
        <v>299</v>
      </c>
      <c r="J284" s="26" t="s">
        <v>405</v>
      </c>
      <c r="K284" s="26" t="s">
        <v>161</v>
      </c>
      <c r="L284" s="27">
        <f aca="true" t="shared" si="18" ref="L284:N285">L285</f>
        <v>43629.4</v>
      </c>
      <c r="M284" s="27">
        <f t="shared" si="18"/>
        <v>10642</v>
      </c>
      <c r="N284" s="27">
        <f t="shared" si="18"/>
        <v>10270</v>
      </c>
    </row>
    <row r="285" spans="1:14" ht="37.5">
      <c r="A285" s="24" t="s">
        <v>403</v>
      </c>
      <c r="B285" s="24" t="s">
        <v>404</v>
      </c>
      <c r="C285" s="24" t="s">
        <v>407</v>
      </c>
      <c r="D285" s="24" t="s">
        <v>203</v>
      </c>
      <c r="E285" s="24" t="s">
        <v>159</v>
      </c>
      <c r="F285" s="24" t="s">
        <v>158</v>
      </c>
      <c r="G285" s="25" t="s">
        <v>203</v>
      </c>
      <c r="H285" s="26" t="s">
        <v>186</v>
      </c>
      <c r="I285" s="26" t="s">
        <v>299</v>
      </c>
      <c r="J285" s="26" t="s">
        <v>236</v>
      </c>
      <c r="K285" s="26" t="s">
        <v>161</v>
      </c>
      <c r="L285" s="27">
        <f t="shared" si="18"/>
        <v>43629.4</v>
      </c>
      <c r="M285" s="27">
        <f t="shared" si="18"/>
        <v>10642</v>
      </c>
      <c r="N285" s="27">
        <f t="shared" si="18"/>
        <v>10270</v>
      </c>
    </row>
    <row r="286" spans="1:14" ht="18.75">
      <c r="A286" s="24" t="s">
        <v>403</v>
      </c>
      <c r="B286" s="24" t="s">
        <v>404</v>
      </c>
      <c r="C286" s="24" t="s">
        <v>408</v>
      </c>
      <c r="D286" s="24" t="s">
        <v>409</v>
      </c>
      <c r="E286" s="24" t="s">
        <v>167</v>
      </c>
      <c r="F286" s="24" t="s">
        <v>199</v>
      </c>
      <c r="G286" s="25" t="s">
        <v>199</v>
      </c>
      <c r="H286" s="26" t="s">
        <v>186</v>
      </c>
      <c r="I286" s="26" t="s">
        <v>299</v>
      </c>
      <c r="J286" s="26" t="s">
        <v>236</v>
      </c>
      <c r="K286" s="26" t="s">
        <v>167</v>
      </c>
      <c r="L286" s="27">
        <v>43629.4</v>
      </c>
      <c r="M286" s="27">
        <v>10642</v>
      </c>
      <c r="N286" s="27">
        <v>10270</v>
      </c>
    </row>
    <row r="287" spans="7:14" ht="75">
      <c r="G287" s="25" t="s">
        <v>248</v>
      </c>
      <c r="H287" s="26" t="s">
        <v>186</v>
      </c>
      <c r="I287" s="26" t="s">
        <v>299</v>
      </c>
      <c r="J287" s="26" t="s">
        <v>249</v>
      </c>
      <c r="K287" s="26"/>
      <c r="L287" s="27">
        <f aca="true" t="shared" si="19" ref="L287:N288">L288</f>
        <v>17627.2</v>
      </c>
      <c r="M287" s="27">
        <f t="shared" si="19"/>
        <v>17785</v>
      </c>
      <c r="N287" s="27">
        <f t="shared" si="19"/>
        <v>17931</v>
      </c>
    </row>
    <row r="288" spans="7:14" ht="37.5">
      <c r="G288" s="25" t="s">
        <v>203</v>
      </c>
      <c r="H288" s="26" t="s">
        <v>186</v>
      </c>
      <c r="I288" s="26" t="s">
        <v>299</v>
      </c>
      <c r="J288" s="26" t="s">
        <v>250</v>
      </c>
      <c r="K288" s="26"/>
      <c r="L288" s="27">
        <f>L289</f>
        <v>17627.2</v>
      </c>
      <c r="M288" s="27">
        <f>M289</f>
        <v>17785</v>
      </c>
      <c r="N288" s="27">
        <f t="shared" si="19"/>
        <v>17931</v>
      </c>
    </row>
    <row r="289" spans="1:14" ht="18.75">
      <c r="A289" s="24" t="s">
        <v>394</v>
      </c>
      <c r="B289" s="24" t="s">
        <v>395</v>
      </c>
      <c r="C289" s="24" t="s">
        <v>401</v>
      </c>
      <c r="D289" s="24" t="s">
        <v>402</v>
      </c>
      <c r="E289" s="24" t="s">
        <v>291</v>
      </c>
      <c r="F289" s="24" t="s">
        <v>292</v>
      </c>
      <c r="G289" s="25" t="s">
        <v>199</v>
      </c>
      <c r="H289" s="26" t="s">
        <v>186</v>
      </c>
      <c r="I289" s="26" t="s">
        <v>299</v>
      </c>
      <c r="J289" s="26" t="s">
        <v>250</v>
      </c>
      <c r="K289" s="26" t="s">
        <v>167</v>
      </c>
      <c r="L289" s="27">
        <v>17627.2</v>
      </c>
      <c r="M289" s="27">
        <v>17785</v>
      </c>
      <c r="N289" s="27">
        <v>17931</v>
      </c>
    </row>
    <row r="290" spans="7:14" ht="18.75">
      <c r="G290" s="25" t="s">
        <v>389</v>
      </c>
      <c r="H290" s="26" t="s">
        <v>186</v>
      </c>
      <c r="I290" s="26" t="s">
        <v>299</v>
      </c>
      <c r="J290" s="26" t="s">
        <v>215</v>
      </c>
      <c r="K290" s="26"/>
      <c r="L290" s="27">
        <f>L293+L291</f>
        <v>1812.2</v>
      </c>
      <c r="M290" s="27">
        <f>M293+M291</f>
        <v>3266</v>
      </c>
      <c r="N290" s="27">
        <f>N293+N291</f>
        <v>3266</v>
      </c>
    </row>
    <row r="291" spans="7:14" ht="37.5">
      <c r="G291" s="25" t="s">
        <v>217</v>
      </c>
      <c r="H291" s="26" t="s">
        <v>186</v>
      </c>
      <c r="I291" s="26" t="s">
        <v>299</v>
      </c>
      <c r="J291" s="26" t="s">
        <v>644</v>
      </c>
      <c r="K291" s="26"/>
      <c r="L291" s="27">
        <f>L292</f>
        <v>960.2</v>
      </c>
      <c r="M291" s="27">
        <f>M292</f>
        <v>2000</v>
      </c>
      <c r="N291" s="27">
        <f>N292</f>
        <v>2000</v>
      </c>
    </row>
    <row r="292" spans="7:14" ht="18.75">
      <c r="G292" s="25" t="s">
        <v>319</v>
      </c>
      <c r="H292" s="26" t="s">
        <v>186</v>
      </c>
      <c r="I292" s="26" t="s">
        <v>299</v>
      </c>
      <c r="J292" s="26" t="s">
        <v>644</v>
      </c>
      <c r="K292" s="26" t="s">
        <v>167</v>
      </c>
      <c r="L292" s="27">
        <v>960.2</v>
      </c>
      <c r="M292" s="27">
        <v>2000</v>
      </c>
      <c r="N292" s="27">
        <v>2000</v>
      </c>
    </row>
    <row r="293" spans="1:14" s="23" customFormat="1" ht="37.5">
      <c r="A293" s="19"/>
      <c r="B293" s="19"/>
      <c r="C293" s="19"/>
      <c r="D293" s="19"/>
      <c r="E293" s="19"/>
      <c r="F293" s="19"/>
      <c r="G293" s="25" t="s">
        <v>135</v>
      </c>
      <c r="H293" s="26" t="s">
        <v>186</v>
      </c>
      <c r="I293" s="26" t="s">
        <v>299</v>
      </c>
      <c r="J293" s="26" t="s">
        <v>134</v>
      </c>
      <c r="K293" s="26"/>
      <c r="L293" s="27">
        <f>L294</f>
        <v>852</v>
      </c>
      <c r="M293" s="27">
        <f>M294</f>
        <v>1266</v>
      </c>
      <c r="N293" s="27">
        <f>N294</f>
        <v>1266</v>
      </c>
    </row>
    <row r="294" spans="1:14" s="23" customFormat="1" ht="18.75">
      <c r="A294" s="19"/>
      <c r="B294" s="19"/>
      <c r="C294" s="19"/>
      <c r="D294" s="19"/>
      <c r="E294" s="19"/>
      <c r="F294" s="19"/>
      <c r="G294" s="25" t="s">
        <v>199</v>
      </c>
      <c r="H294" s="26" t="s">
        <v>186</v>
      </c>
      <c r="I294" s="26" t="s">
        <v>299</v>
      </c>
      <c r="J294" s="26" t="s">
        <v>134</v>
      </c>
      <c r="K294" s="26" t="s">
        <v>167</v>
      </c>
      <c r="L294" s="27">
        <v>852</v>
      </c>
      <c r="M294" s="27">
        <v>1266</v>
      </c>
      <c r="N294" s="27">
        <v>1266</v>
      </c>
    </row>
    <row r="295" spans="1:14" ht="18.75">
      <c r="A295" s="24" t="s">
        <v>403</v>
      </c>
      <c r="B295" s="24" t="s">
        <v>404</v>
      </c>
      <c r="C295" s="24" t="s">
        <v>204</v>
      </c>
      <c r="D295" s="24" t="s">
        <v>205</v>
      </c>
      <c r="E295" s="24" t="s">
        <v>159</v>
      </c>
      <c r="F295" s="24" t="s">
        <v>158</v>
      </c>
      <c r="G295" s="25" t="s">
        <v>237</v>
      </c>
      <c r="H295" s="26" t="s">
        <v>186</v>
      </c>
      <c r="I295" s="26" t="s">
        <v>299</v>
      </c>
      <c r="J295" s="26" t="s">
        <v>334</v>
      </c>
      <c r="K295" s="26" t="s">
        <v>161</v>
      </c>
      <c r="L295" s="27">
        <f>L296</f>
        <v>2657</v>
      </c>
      <c r="M295" s="27">
        <f>M296</f>
        <v>2000</v>
      </c>
      <c r="N295" s="27">
        <f>N296</f>
        <v>2000</v>
      </c>
    </row>
    <row r="296" spans="1:14" ht="37.5">
      <c r="A296" s="24" t="s">
        <v>403</v>
      </c>
      <c r="B296" s="24" t="s">
        <v>404</v>
      </c>
      <c r="C296" s="24" t="s">
        <v>410</v>
      </c>
      <c r="D296" s="24" t="s">
        <v>411</v>
      </c>
      <c r="E296" s="24" t="s">
        <v>159</v>
      </c>
      <c r="F296" s="24" t="s">
        <v>158</v>
      </c>
      <c r="G296" s="25" t="s">
        <v>238</v>
      </c>
      <c r="H296" s="26" t="s">
        <v>186</v>
      </c>
      <c r="I296" s="26" t="s">
        <v>299</v>
      </c>
      <c r="J296" s="26" t="s">
        <v>239</v>
      </c>
      <c r="K296" s="26" t="s">
        <v>161</v>
      </c>
      <c r="L296" s="27">
        <f>L297+L299+L301+L305+L303</f>
        <v>2657</v>
      </c>
      <c r="M296" s="27">
        <f>M297+M299+M301+M305+M303</f>
        <v>2000</v>
      </c>
      <c r="N296" s="27">
        <f>N297+N299+N301+N305+N303</f>
        <v>2000</v>
      </c>
    </row>
    <row r="297" spans="1:14" ht="18.75">
      <c r="A297" s="24" t="s">
        <v>403</v>
      </c>
      <c r="B297" s="24" t="s">
        <v>404</v>
      </c>
      <c r="C297" s="24" t="s">
        <v>412</v>
      </c>
      <c r="D297" s="24" t="s">
        <v>413</v>
      </c>
      <c r="E297" s="24" t="s">
        <v>159</v>
      </c>
      <c r="F297" s="24" t="s">
        <v>158</v>
      </c>
      <c r="G297" s="25" t="s">
        <v>241</v>
      </c>
      <c r="H297" s="26" t="s">
        <v>186</v>
      </c>
      <c r="I297" s="26" t="s">
        <v>299</v>
      </c>
      <c r="J297" s="26" t="s">
        <v>240</v>
      </c>
      <c r="K297" s="26" t="s">
        <v>161</v>
      </c>
      <c r="L297" s="27">
        <f>L298</f>
        <v>37</v>
      </c>
      <c r="M297" s="27">
        <f>M298</f>
        <v>50</v>
      </c>
      <c r="N297" s="27">
        <f>N298</f>
        <v>50</v>
      </c>
    </row>
    <row r="298" spans="1:14" ht="18.75">
      <c r="A298" s="24" t="s">
        <v>403</v>
      </c>
      <c r="B298" s="24" t="s">
        <v>404</v>
      </c>
      <c r="C298" s="24" t="s">
        <v>412</v>
      </c>
      <c r="D298" s="24" t="s">
        <v>413</v>
      </c>
      <c r="E298" s="24" t="s">
        <v>414</v>
      </c>
      <c r="F298" s="24" t="s">
        <v>415</v>
      </c>
      <c r="G298" s="25" t="s">
        <v>415</v>
      </c>
      <c r="H298" s="26" t="s">
        <v>186</v>
      </c>
      <c r="I298" s="26" t="s">
        <v>299</v>
      </c>
      <c r="J298" s="26" t="s">
        <v>240</v>
      </c>
      <c r="K298" s="26" t="s">
        <v>414</v>
      </c>
      <c r="L298" s="27">
        <v>37</v>
      </c>
      <c r="M298" s="27">
        <v>50</v>
      </c>
      <c r="N298" s="27">
        <v>50</v>
      </c>
    </row>
    <row r="299" spans="1:14" ht="37.5">
      <c r="A299" s="24" t="s">
        <v>403</v>
      </c>
      <c r="B299" s="24" t="s">
        <v>404</v>
      </c>
      <c r="C299" s="24" t="s">
        <v>110</v>
      </c>
      <c r="D299" s="24" t="s">
        <v>111</v>
      </c>
      <c r="E299" s="24" t="s">
        <v>159</v>
      </c>
      <c r="F299" s="24" t="s">
        <v>158</v>
      </c>
      <c r="G299" s="25" t="s">
        <v>243</v>
      </c>
      <c r="H299" s="26" t="s">
        <v>186</v>
      </c>
      <c r="I299" s="26" t="s">
        <v>299</v>
      </c>
      <c r="J299" s="26" t="s">
        <v>245</v>
      </c>
      <c r="K299" s="26" t="s">
        <v>161</v>
      </c>
      <c r="L299" s="27">
        <f>L300</f>
        <v>750.6</v>
      </c>
      <c r="M299" s="27">
        <f>M300</f>
        <v>500</v>
      </c>
      <c r="N299" s="27">
        <f>N300</f>
        <v>500</v>
      </c>
    </row>
    <row r="300" spans="1:14" ht="18.75">
      <c r="A300" s="24" t="s">
        <v>403</v>
      </c>
      <c r="B300" s="24" t="s">
        <v>404</v>
      </c>
      <c r="C300" s="24" t="s">
        <v>110</v>
      </c>
      <c r="D300" s="24" t="s">
        <v>111</v>
      </c>
      <c r="E300" s="24" t="s">
        <v>414</v>
      </c>
      <c r="F300" s="24" t="s">
        <v>415</v>
      </c>
      <c r="G300" s="25" t="s">
        <v>415</v>
      </c>
      <c r="H300" s="26" t="s">
        <v>186</v>
      </c>
      <c r="I300" s="26" t="s">
        <v>299</v>
      </c>
      <c r="J300" s="26" t="s">
        <v>245</v>
      </c>
      <c r="K300" s="26" t="s">
        <v>414</v>
      </c>
      <c r="L300" s="27">
        <v>750.6</v>
      </c>
      <c r="M300" s="27">
        <v>500</v>
      </c>
      <c r="N300" s="27">
        <v>500</v>
      </c>
    </row>
    <row r="301" spans="1:14" ht="18.75">
      <c r="A301" s="24" t="s">
        <v>403</v>
      </c>
      <c r="B301" s="24" t="s">
        <v>404</v>
      </c>
      <c r="C301" s="24" t="s">
        <v>416</v>
      </c>
      <c r="D301" s="24" t="s">
        <v>417</v>
      </c>
      <c r="E301" s="24" t="s">
        <v>159</v>
      </c>
      <c r="F301" s="24" t="s">
        <v>158</v>
      </c>
      <c r="G301" s="25" t="s">
        <v>244</v>
      </c>
      <c r="H301" s="26" t="s">
        <v>186</v>
      </c>
      <c r="I301" s="26" t="s">
        <v>299</v>
      </c>
      <c r="J301" s="26" t="s">
        <v>246</v>
      </c>
      <c r="K301" s="26" t="s">
        <v>161</v>
      </c>
      <c r="L301" s="27">
        <f>L302</f>
        <v>50</v>
      </c>
      <c r="M301" s="27">
        <f>M302</f>
        <v>50</v>
      </c>
      <c r="N301" s="27">
        <f>N302</f>
        <v>50</v>
      </c>
    </row>
    <row r="302" spans="1:14" ht="18.75">
      <c r="A302" s="24" t="s">
        <v>403</v>
      </c>
      <c r="B302" s="24" t="s">
        <v>404</v>
      </c>
      <c r="C302" s="24" t="s">
        <v>416</v>
      </c>
      <c r="D302" s="24" t="s">
        <v>417</v>
      </c>
      <c r="E302" s="24" t="s">
        <v>414</v>
      </c>
      <c r="F302" s="24" t="s">
        <v>415</v>
      </c>
      <c r="G302" s="25" t="s">
        <v>415</v>
      </c>
      <c r="H302" s="26" t="s">
        <v>186</v>
      </c>
      <c r="I302" s="26" t="s">
        <v>299</v>
      </c>
      <c r="J302" s="26" t="s">
        <v>246</v>
      </c>
      <c r="K302" s="26" t="s">
        <v>414</v>
      </c>
      <c r="L302" s="27">
        <v>50</v>
      </c>
      <c r="M302" s="27">
        <v>50</v>
      </c>
      <c r="N302" s="27">
        <v>50</v>
      </c>
    </row>
    <row r="303" spans="7:14" ht="37.5">
      <c r="G303" s="25" t="s">
        <v>609</v>
      </c>
      <c r="H303" s="26" t="s">
        <v>186</v>
      </c>
      <c r="I303" s="26" t="s">
        <v>299</v>
      </c>
      <c r="J303" s="26" t="s">
        <v>608</v>
      </c>
      <c r="K303" s="26"/>
      <c r="L303" s="27">
        <f>L304</f>
        <v>318.8</v>
      </c>
      <c r="M303" s="27">
        <f>M304</f>
        <v>184</v>
      </c>
      <c r="N303" s="27">
        <f>N304</f>
        <v>184</v>
      </c>
    </row>
    <row r="304" spans="7:14" ht="18.75">
      <c r="G304" s="25" t="s">
        <v>415</v>
      </c>
      <c r="H304" s="26" t="s">
        <v>186</v>
      </c>
      <c r="I304" s="26" t="s">
        <v>299</v>
      </c>
      <c r="J304" s="26" t="s">
        <v>608</v>
      </c>
      <c r="K304" s="26" t="s">
        <v>414</v>
      </c>
      <c r="L304" s="27">
        <v>318.8</v>
      </c>
      <c r="M304" s="27">
        <v>184</v>
      </c>
      <c r="N304" s="27">
        <v>184</v>
      </c>
    </row>
    <row r="305" spans="1:14" ht="18.75">
      <c r="A305" s="24" t="s">
        <v>403</v>
      </c>
      <c r="B305" s="24" t="s">
        <v>404</v>
      </c>
      <c r="C305" s="24" t="s">
        <v>418</v>
      </c>
      <c r="D305" s="24" t="s">
        <v>419</v>
      </c>
      <c r="E305" s="24" t="s">
        <v>159</v>
      </c>
      <c r="F305" s="24" t="s">
        <v>158</v>
      </c>
      <c r="G305" s="25" t="s">
        <v>242</v>
      </c>
      <c r="H305" s="26" t="s">
        <v>186</v>
      </c>
      <c r="I305" s="26" t="s">
        <v>299</v>
      </c>
      <c r="J305" s="26" t="s">
        <v>247</v>
      </c>
      <c r="K305" s="26" t="s">
        <v>161</v>
      </c>
      <c r="L305" s="27">
        <f>L306</f>
        <v>1500.6</v>
      </c>
      <c r="M305" s="27">
        <f>M306</f>
        <v>1216</v>
      </c>
      <c r="N305" s="27">
        <f>N306</f>
        <v>1216</v>
      </c>
    </row>
    <row r="306" spans="1:14" ht="18.75">
      <c r="A306" s="24" t="s">
        <v>403</v>
      </c>
      <c r="B306" s="24" t="s">
        <v>404</v>
      </c>
      <c r="C306" s="24" t="s">
        <v>418</v>
      </c>
      <c r="D306" s="24" t="s">
        <v>419</v>
      </c>
      <c r="E306" s="24" t="s">
        <v>414</v>
      </c>
      <c r="F306" s="24" t="s">
        <v>415</v>
      </c>
      <c r="G306" s="25" t="s">
        <v>415</v>
      </c>
      <c r="H306" s="26" t="s">
        <v>186</v>
      </c>
      <c r="I306" s="26" t="s">
        <v>299</v>
      </c>
      <c r="J306" s="26" t="s">
        <v>247</v>
      </c>
      <c r="K306" s="26" t="s">
        <v>414</v>
      </c>
      <c r="L306" s="27">
        <v>1500.6</v>
      </c>
      <c r="M306" s="27">
        <v>1216</v>
      </c>
      <c r="N306" s="27">
        <v>1216</v>
      </c>
    </row>
    <row r="307" spans="1:14" s="18" customFormat="1" ht="37.5">
      <c r="A307" s="14" t="s">
        <v>420</v>
      </c>
      <c r="B307" s="14" t="s">
        <v>421</v>
      </c>
      <c r="C307" s="14" t="s">
        <v>157</v>
      </c>
      <c r="D307" s="14" t="s">
        <v>158</v>
      </c>
      <c r="E307" s="14" t="s">
        <v>159</v>
      </c>
      <c r="F307" s="14" t="s">
        <v>158</v>
      </c>
      <c r="G307" s="15" t="s">
        <v>421</v>
      </c>
      <c r="H307" s="16" t="s">
        <v>317</v>
      </c>
      <c r="I307" s="21"/>
      <c r="J307" s="16" t="s">
        <v>161</v>
      </c>
      <c r="K307" s="16" t="s">
        <v>161</v>
      </c>
      <c r="L307" s="17">
        <f>L308+L339+L348+L343</f>
        <v>97751.19999999998</v>
      </c>
      <c r="M307" s="17">
        <f>M308+M339+M348+M343</f>
        <v>82870.1</v>
      </c>
      <c r="N307" s="17">
        <f>N308+N339+N348+N343</f>
        <v>66621</v>
      </c>
    </row>
    <row r="308" spans="1:14" s="23" customFormat="1" ht="18.75">
      <c r="A308" s="19" t="s">
        <v>422</v>
      </c>
      <c r="B308" s="19" t="s">
        <v>423</v>
      </c>
      <c r="C308" s="19" t="s">
        <v>157</v>
      </c>
      <c r="D308" s="19" t="s">
        <v>158</v>
      </c>
      <c r="E308" s="19" t="s">
        <v>159</v>
      </c>
      <c r="F308" s="19" t="s">
        <v>158</v>
      </c>
      <c r="G308" s="20" t="s">
        <v>423</v>
      </c>
      <c r="H308" s="21" t="s">
        <v>317</v>
      </c>
      <c r="I308" s="21" t="s">
        <v>160</v>
      </c>
      <c r="J308" s="21" t="s">
        <v>161</v>
      </c>
      <c r="K308" s="21" t="s">
        <v>161</v>
      </c>
      <c r="L308" s="22">
        <f>L309+L314+L317+L322+L325+L328+L330+L332</f>
        <v>93058.4</v>
      </c>
      <c r="M308" s="22">
        <f>M309+M314+M317+M322+M325+M328+M330+M332</f>
        <v>78165.1</v>
      </c>
      <c r="N308" s="22">
        <f>N309+N314+N317+N322+N325+N328+N330+N332</f>
        <v>62342</v>
      </c>
    </row>
    <row r="309" spans="1:14" ht="37.5">
      <c r="A309" s="24" t="s">
        <v>422</v>
      </c>
      <c r="B309" s="24" t="s">
        <v>423</v>
      </c>
      <c r="C309" s="24" t="s">
        <v>200</v>
      </c>
      <c r="D309" s="24" t="s">
        <v>201</v>
      </c>
      <c r="E309" s="24" t="s">
        <v>159</v>
      </c>
      <c r="F309" s="24" t="s">
        <v>158</v>
      </c>
      <c r="G309" s="25" t="s">
        <v>201</v>
      </c>
      <c r="H309" s="26" t="s">
        <v>317</v>
      </c>
      <c r="I309" s="26" t="s">
        <v>160</v>
      </c>
      <c r="J309" s="26" t="s">
        <v>200</v>
      </c>
      <c r="K309" s="26" t="s">
        <v>161</v>
      </c>
      <c r="L309" s="27">
        <f>L310+L312</f>
        <v>63221.6</v>
      </c>
      <c r="M309" s="27">
        <f>M310+M312</f>
        <v>62643.1</v>
      </c>
      <c r="N309" s="27">
        <f>N310+N312</f>
        <v>46224</v>
      </c>
    </row>
    <row r="310" spans="1:14" ht="37.5">
      <c r="A310" s="24" t="s">
        <v>422</v>
      </c>
      <c r="B310" s="24" t="s">
        <v>423</v>
      </c>
      <c r="C310" s="24" t="s">
        <v>202</v>
      </c>
      <c r="D310" s="24" t="s">
        <v>203</v>
      </c>
      <c r="E310" s="24" t="s">
        <v>159</v>
      </c>
      <c r="F310" s="24" t="s">
        <v>158</v>
      </c>
      <c r="G310" s="25" t="s">
        <v>203</v>
      </c>
      <c r="H310" s="26" t="s">
        <v>317</v>
      </c>
      <c r="I310" s="26" t="s">
        <v>160</v>
      </c>
      <c r="J310" s="26" t="s">
        <v>251</v>
      </c>
      <c r="K310" s="26" t="s">
        <v>161</v>
      </c>
      <c r="L310" s="27">
        <f>L311</f>
        <v>63221.6</v>
      </c>
      <c r="M310" s="27">
        <f>M311</f>
        <v>62470.1</v>
      </c>
      <c r="N310" s="27">
        <f>N311</f>
        <v>46051</v>
      </c>
    </row>
    <row r="311" spans="1:14" ht="18.75">
      <c r="A311" s="24" t="s">
        <v>422</v>
      </c>
      <c r="B311" s="24" t="s">
        <v>423</v>
      </c>
      <c r="C311" s="24" t="s">
        <v>202</v>
      </c>
      <c r="D311" s="24" t="s">
        <v>203</v>
      </c>
      <c r="E311" s="24" t="s">
        <v>167</v>
      </c>
      <c r="F311" s="24" t="s">
        <v>199</v>
      </c>
      <c r="G311" s="25" t="s">
        <v>199</v>
      </c>
      <c r="H311" s="26" t="s">
        <v>317</v>
      </c>
      <c r="I311" s="26" t="s">
        <v>160</v>
      </c>
      <c r="J311" s="26" t="s">
        <v>251</v>
      </c>
      <c r="K311" s="26" t="s">
        <v>167</v>
      </c>
      <c r="L311" s="27">
        <v>63221.6</v>
      </c>
      <c r="M311" s="27">
        <f>53008+9462.1</f>
        <v>62470.1</v>
      </c>
      <c r="N311" s="27">
        <f>46036+15</f>
        <v>46051</v>
      </c>
    </row>
    <row r="312" spans="7:14" ht="37.5">
      <c r="G312" s="25" t="s">
        <v>516</v>
      </c>
      <c r="H312" s="26" t="s">
        <v>317</v>
      </c>
      <c r="I312" s="26" t="s">
        <v>160</v>
      </c>
      <c r="J312" s="26" t="s">
        <v>717</v>
      </c>
      <c r="K312" s="26"/>
      <c r="L312" s="27">
        <f>L313</f>
        <v>0</v>
      </c>
      <c r="M312" s="27">
        <f>M313</f>
        <v>173</v>
      </c>
      <c r="N312" s="27">
        <f>N313</f>
        <v>173</v>
      </c>
    </row>
    <row r="313" spans="7:14" ht="18.75">
      <c r="G313" s="25" t="s">
        <v>199</v>
      </c>
      <c r="H313" s="26" t="s">
        <v>317</v>
      </c>
      <c r="I313" s="26" t="s">
        <v>160</v>
      </c>
      <c r="J313" s="26" t="s">
        <v>717</v>
      </c>
      <c r="K313" s="26" t="s">
        <v>167</v>
      </c>
      <c r="L313" s="27"/>
      <c r="M313" s="27">
        <v>173</v>
      </c>
      <c r="N313" s="27">
        <v>173</v>
      </c>
    </row>
    <row r="314" spans="1:14" ht="18.75">
      <c r="A314" s="24" t="s">
        <v>422</v>
      </c>
      <c r="B314" s="24" t="s">
        <v>423</v>
      </c>
      <c r="C314" s="24" t="s">
        <v>424</v>
      </c>
      <c r="D314" s="24" t="s">
        <v>425</v>
      </c>
      <c r="E314" s="24" t="s">
        <v>159</v>
      </c>
      <c r="F314" s="24" t="s">
        <v>158</v>
      </c>
      <c r="G314" s="25" t="s">
        <v>425</v>
      </c>
      <c r="H314" s="26" t="s">
        <v>317</v>
      </c>
      <c r="I314" s="26" t="s">
        <v>160</v>
      </c>
      <c r="J314" s="26" t="s">
        <v>424</v>
      </c>
      <c r="K314" s="26" t="s">
        <v>161</v>
      </c>
      <c r="L314" s="27">
        <f aca="true" t="shared" si="20" ref="L314:N315">L315</f>
        <v>2760.9</v>
      </c>
      <c r="M314" s="27">
        <f t="shared" si="20"/>
        <v>3093</v>
      </c>
      <c r="N314" s="27">
        <f t="shared" si="20"/>
        <v>3210</v>
      </c>
    </row>
    <row r="315" spans="1:14" ht="37.5">
      <c r="A315" s="24" t="s">
        <v>422</v>
      </c>
      <c r="B315" s="24" t="s">
        <v>423</v>
      </c>
      <c r="C315" s="24" t="s">
        <v>426</v>
      </c>
      <c r="D315" s="24" t="s">
        <v>203</v>
      </c>
      <c r="E315" s="24" t="s">
        <v>159</v>
      </c>
      <c r="F315" s="24" t="s">
        <v>158</v>
      </c>
      <c r="G315" s="25" t="s">
        <v>203</v>
      </c>
      <c r="H315" s="26" t="s">
        <v>317</v>
      </c>
      <c r="I315" s="26" t="s">
        <v>160</v>
      </c>
      <c r="J315" s="26" t="s">
        <v>252</v>
      </c>
      <c r="K315" s="26" t="s">
        <v>161</v>
      </c>
      <c r="L315" s="27">
        <f t="shared" si="20"/>
        <v>2760.9</v>
      </c>
      <c r="M315" s="27">
        <f t="shared" si="20"/>
        <v>3093</v>
      </c>
      <c r="N315" s="27">
        <f t="shared" si="20"/>
        <v>3210</v>
      </c>
    </row>
    <row r="316" spans="1:14" ht="18.75">
      <c r="A316" s="24" t="s">
        <v>422</v>
      </c>
      <c r="B316" s="24" t="s">
        <v>423</v>
      </c>
      <c r="C316" s="24" t="s">
        <v>426</v>
      </c>
      <c r="D316" s="24" t="s">
        <v>203</v>
      </c>
      <c r="E316" s="24" t="s">
        <v>167</v>
      </c>
      <c r="F316" s="24" t="s">
        <v>199</v>
      </c>
      <c r="G316" s="25" t="s">
        <v>199</v>
      </c>
      <c r="H316" s="26" t="s">
        <v>317</v>
      </c>
      <c r="I316" s="26" t="s">
        <v>160</v>
      </c>
      <c r="J316" s="26" t="s">
        <v>252</v>
      </c>
      <c r="K316" s="26" t="s">
        <v>167</v>
      </c>
      <c r="L316" s="27">
        <v>2760.9</v>
      </c>
      <c r="M316" s="27">
        <v>3093</v>
      </c>
      <c r="N316" s="27">
        <v>3210</v>
      </c>
    </row>
    <row r="317" spans="1:14" ht="18.75">
      <c r="A317" s="24" t="s">
        <v>422</v>
      </c>
      <c r="B317" s="24" t="s">
        <v>423</v>
      </c>
      <c r="C317" s="24" t="s">
        <v>427</v>
      </c>
      <c r="D317" s="24" t="s">
        <v>428</v>
      </c>
      <c r="E317" s="24" t="s">
        <v>159</v>
      </c>
      <c r="F317" s="24" t="s">
        <v>158</v>
      </c>
      <c r="G317" s="25" t="s">
        <v>428</v>
      </c>
      <c r="H317" s="26" t="s">
        <v>317</v>
      </c>
      <c r="I317" s="26" t="s">
        <v>160</v>
      </c>
      <c r="J317" s="26" t="s">
        <v>427</v>
      </c>
      <c r="K317" s="26" t="s">
        <v>161</v>
      </c>
      <c r="L317" s="27">
        <f>L318+L320</f>
        <v>10180.7</v>
      </c>
      <c r="M317" s="27">
        <f>M318+M320</f>
        <v>10386</v>
      </c>
      <c r="N317" s="27">
        <f>N318+N320</f>
        <v>10747</v>
      </c>
    </row>
    <row r="318" spans="1:14" ht="37.5" hidden="1">
      <c r="A318" s="24" t="s">
        <v>422</v>
      </c>
      <c r="B318" s="24" t="s">
        <v>423</v>
      </c>
      <c r="C318" s="24" t="s">
        <v>429</v>
      </c>
      <c r="D318" s="24" t="s">
        <v>203</v>
      </c>
      <c r="E318" s="24" t="s">
        <v>159</v>
      </c>
      <c r="F318" s="24" t="s">
        <v>158</v>
      </c>
      <c r="G318" s="25" t="s">
        <v>203</v>
      </c>
      <c r="H318" s="26" t="s">
        <v>317</v>
      </c>
      <c r="I318" s="26" t="s">
        <v>46</v>
      </c>
      <c r="J318" s="26" t="s">
        <v>253</v>
      </c>
      <c r="K318" s="26" t="s">
        <v>161</v>
      </c>
      <c r="L318" s="27">
        <f aca="true" t="shared" si="21" ref="L318:N320">L319</f>
        <v>0</v>
      </c>
      <c r="M318" s="27">
        <f t="shared" si="21"/>
        <v>0</v>
      </c>
      <c r="N318" s="27">
        <f t="shared" si="21"/>
        <v>0</v>
      </c>
    </row>
    <row r="319" spans="1:14" ht="18.75" hidden="1">
      <c r="A319" s="24" t="s">
        <v>422</v>
      </c>
      <c r="B319" s="24" t="s">
        <v>423</v>
      </c>
      <c r="C319" s="24" t="s">
        <v>429</v>
      </c>
      <c r="D319" s="24" t="s">
        <v>203</v>
      </c>
      <c r="E319" s="24" t="s">
        <v>167</v>
      </c>
      <c r="F319" s="24" t="s">
        <v>199</v>
      </c>
      <c r="G319" s="25" t="s">
        <v>199</v>
      </c>
      <c r="H319" s="26" t="s">
        <v>317</v>
      </c>
      <c r="I319" s="26" t="s">
        <v>47</v>
      </c>
      <c r="J319" s="26" t="s">
        <v>253</v>
      </c>
      <c r="K319" s="26" t="s">
        <v>167</v>
      </c>
      <c r="L319" s="27"/>
      <c r="M319" s="27"/>
      <c r="N319" s="27"/>
    </row>
    <row r="320" spans="1:14" ht="37.5">
      <c r="A320" s="24" t="s">
        <v>422</v>
      </c>
      <c r="B320" s="24" t="s">
        <v>423</v>
      </c>
      <c r="C320" s="24" t="s">
        <v>429</v>
      </c>
      <c r="D320" s="24" t="s">
        <v>203</v>
      </c>
      <c r="E320" s="24" t="s">
        <v>159</v>
      </c>
      <c r="F320" s="24" t="s">
        <v>158</v>
      </c>
      <c r="G320" s="25" t="s">
        <v>203</v>
      </c>
      <c r="H320" s="26" t="s">
        <v>317</v>
      </c>
      <c r="I320" s="26" t="s">
        <v>160</v>
      </c>
      <c r="J320" s="26" t="s">
        <v>253</v>
      </c>
      <c r="K320" s="26" t="s">
        <v>161</v>
      </c>
      <c r="L320" s="27">
        <f t="shared" si="21"/>
        <v>10180.7</v>
      </c>
      <c r="M320" s="27">
        <f t="shared" si="21"/>
        <v>10386</v>
      </c>
      <c r="N320" s="27">
        <f t="shared" si="21"/>
        <v>10747</v>
      </c>
    </row>
    <row r="321" spans="1:14" ht="18.75">
      <c r="A321" s="24" t="s">
        <v>422</v>
      </c>
      <c r="B321" s="24" t="s">
        <v>423</v>
      </c>
      <c r="C321" s="24" t="s">
        <v>429</v>
      </c>
      <c r="D321" s="24" t="s">
        <v>203</v>
      </c>
      <c r="E321" s="24" t="s">
        <v>167</v>
      </c>
      <c r="F321" s="24" t="s">
        <v>199</v>
      </c>
      <c r="G321" s="25" t="s">
        <v>199</v>
      </c>
      <c r="H321" s="26" t="s">
        <v>317</v>
      </c>
      <c r="I321" s="26" t="s">
        <v>160</v>
      </c>
      <c r="J321" s="26" t="s">
        <v>253</v>
      </c>
      <c r="K321" s="26" t="s">
        <v>167</v>
      </c>
      <c r="L321" s="27">
        <v>10180.7</v>
      </c>
      <c r="M321" s="27">
        <v>10386</v>
      </c>
      <c r="N321" s="27">
        <v>10747</v>
      </c>
    </row>
    <row r="322" spans="7:14" ht="18.75">
      <c r="G322" s="25" t="s">
        <v>748</v>
      </c>
      <c r="H322" s="26" t="s">
        <v>317</v>
      </c>
      <c r="I322" s="26" t="s">
        <v>160</v>
      </c>
      <c r="J322" s="26" t="s">
        <v>749</v>
      </c>
      <c r="K322" s="26"/>
      <c r="L322" s="27">
        <f aca="true" t="shared" si="22" ref="L322:N323">L323</f>
        <v>215.6</v>
      </c>
      <c r="M322" s="27">
        <f t="shared" si="22"/>
        <v>0</v>
      </c>
      <c r="N322" s="27">
        <f t="shared" si="22"/>
        <v>0</v>
      </c>
    </row>
    <row r="323" spans="7:14" ht="18.75">
      <c r="G323" s="25" t="s">
        <v>199</v>
      </c>
      <c r="H323" s="26" t="s">
        <v>317</v>
      </c>
      <c r="I323" s="26" t="s">
        <v>160</v>
      </c>
      <c r="J323" s="26" t="s">
        <v>749</v>
      </c>
      <c r="K323" s="26" t="s">
        <v>167</v>
      </c>
      <c r="L323" s="27">
        <v>215.6</v>
      </c>
      <c r="M323" s="27">
        <f t="shared" si="22"/>
        <v>0</v>
      </c>
      <c r="N323" s="27">
        <f t="shared" si="22"/>
        <v>0</v>
      </c>
    </row>
    <row r="324" spans="7:14" ht="18.75" hidden="1">
      <c r="G324" s="25" t="s">
        <v>435</v>
      </c>
      <c r="H324" s="26" t="s">
        <v>317</v>
      </c>
      <c r="I324" s="26" t="s">
        <v>160</v>
      </c>
      <c r="J324" s="26" t="s">
        <v>520</v>
      </c>
      <c r="K324" s="26" t="s">
        <v>434</v>
      </c>
      <c r="L324" s="27"/>
      <c r="M324" s="27"/>
      <c r="N324" s="27"/>
    </row>
    <row r="325" spans="7:14" ht="18.75">
      <c r="G325" s="25" t="s">
        <v>679</v>
      </c>
      <c r="H325" s="26" t="s">
        <v>317</v>
      </c>
      <c r="I325" s="26" t="s">
        <v>160</v>
      </c>
      <c r="J325" s="26" t="s">
        <v>750</v>
      </c>
      <c r="K325" s="26"/>
      <c r="L325" s="27">
        <f aca="true" t="shared" si="23" ref="L325:N326">L326</f>
        <v>1767.9</v>
      </c>
      <c r="M325" s="27">
        <f t="shared" si="23"/>
        <v>0</v>
      </c>
      <c r="N325" s="27">
        <f t="shared" si="23"/>
        <v>0</v>
      </c>
    </row>
    <row r="326" spans="7:14" ht="18.75">
      <c r="G326" s="25" t="s">
        <v>199</v>
      </c>
      <c r="H326" s="26" t="s">
        <v>317</v>
      </c>
      <c r="I326" s="26" t="s">
        <v>160</v>
      </c>
      <c r="J326" s="26" t="s">
        <v>644</v>
      </c>
      <c r="K326" s="26"/>
      <c r="L326" s="27">
        <f t="shared" si="23"/>
        <v>1767.9</v>
      </c>
      <c r="M326" s="27">
        <f t="shared" si="23"/>
        <v>0</v>
      </c>
      <c r="N326" s="27">
        <f t="shared" si="23"/>
        <v>0</v>
      </c>
    </row>
    <row r="327" spans="7:14" ht="18.75">
      <c r="G327" s="25" t="s">
        <v>680</v>
      </c>
      <c r="H327" s="26" t="s">
        <v>317</v>
      </c>
      <c r="I327" s="26" t="s">
        <v>160</v>
      </c>
      <c r="J327" s="26" t="s">
        <v>644</v>
      </c>
      <c r="K327" s="26" t="s">
        <v>167</v>
      </c>
      <c r="L327" s="27">
        <v>1767.9</v>
      </c>
      <c r="M327" s="27"/>
      <c r="N327" s="27"/>
    </row>
    <row r="328" spans="7:14" ht="18.75">
      <c r="G328" s="25" t="s">
        <v>679</v>
      </c>
      <c r="H328" s="26" t="s">
        <v>317</v>
      </c>
      <c r="I328" s="26" t="s">
        <v>160</v>
      </c>
      <c r="J328" s="26" t="s">
        <v>430</v>
      </c>
      <c r="K328" s="26"/>
      <c r="L328" s="27">
        <f>L329</f>
        <v>7390</v>
      </c>
      <c r="M328" s="27">
        <f>M329</f>
        <v>0</v>
      </c>
      <c r="N328" s="27">
        <f>N329</f>
        <v>0</v>
      </c>
    </row>
    <row r="329" spans="7:14" ht="18.75">
      <c r="G329" s="25" t="s">
        <v>435</v>
      </c>
      <c r="H329" s="26" t="s">
        <v>317</v>
      </c>
      <c r="I329" s="26" t="s">
        <v>160</v>
      </c>
      <c r="J329" s="26" t="s">
        <v>430</v>
      </c>
      <c r="K329" s="26" t="s">
        <v>432</v>
      </c>
      <c r="L329" s="27">
        <v>7390</v>
      </c>
      <c r="M329" s="27"/>
      <c r="N329" s="27"/>
    </row>
    <row r="330" spans="7:14" ht="56.25">
      <c r="G330" s="25" t="s">
        <v>651</v>
      </c>
      <c r="H330" s="26" t="s">
        <v>317</v>
      </c>
      <c r="I330" s="26" t="s">
        <v>160</v>
      </c>
      <c r="J330" s="26" t="s">
        <v>652</v>
      </c>
      <c r="K330" s="26"/>
      <c r="L330" s="27">
        <f>L331</f>
        <v>300</v>
      </c>
      <c r="M330" s="27">
        <f>M331</f>
        <v>0</v>
      </c>
      <c r="N330" s="27">
        <f>N331</f>
        <v>0</v>
      </c>
    </row>
    <row r="331" spans="7:14" ht="18.75">
      <c r="G331" s="25" t="s">
        <v>435</v>
      </c>
      <c r="H331" s="26" t="s">
        <v>317</v>
      </c>
      <c r="I331" s="26" t="s">
        <v>160</v>
      </c>
      <c r="J331" s="26" t="s">
        <v>652</v>
      </c>
      <c r="K331" s="26" t="s">
        <v>434</v>
      </c>
      <c r="L331" s="27">
        <v>300</v>
      </c>
      <c r="M331" s="27"/>
      <c r="N331" s="27"/>
    </row>
    <row r="332" spans="1:14" ht="18.75">
      <c r="A332" s="24" t="s">
        <v>422</v>
      </c>
      <c r="B332" s="24" t="s">
        <v>423</v>
      </c>
      <c r="C332" s="24" t="s">
        <v>204</v>
      </c>
      <c r="D332" s="24" t="s">
        <v>205</v>
      </c>
      <c r="E332" s="24" t="s">
        <v>159</v>
      </c>
      <c r="F332" s="24" t="s">
        <v>158</v>
      </c>
      <c r="G332" s="25" t="s">
        <v>324</v>
      </c>
      <c r="H332" s="26" t="s">
        <v>317</v>
      </c>
      <c r="I332" s="26" t="s">
        <v>160</v>
      </c>
      <c r="J332" s="26" t="s">
        <v>334</v>
      </c>
      <c r="K332" s="26" t="s">
        <v>161</v>
      </c>
      <c r="L332" s="27">
        <f>L335+L333+L337</f>
        <v>7221.7</v>
      </c>
      <c r="M332" s="27">
        <f>M335+M333+M337</f>
        <v>2043</v>
      </c>
      <c r="N332" s="27">
        <f>N335+N333+N337</f>
        <v>2161</v>
      </c>
    </row>
    <row r="333" spans="7:14" ht="37.5">
      <c r="G333" s="25" t="s">
        <v>583</v>
      </c>
      <c r="H333" s="26" t="s">
        <v>317</v>
      </c>
      <c r="I333" s="26" t="s">
        <v>160</v>
      </c>
      <c r="J333" s="26" t="s">
        <v>584</v>
      </c>
      <c r="K333" s="26"/>
      <c r="L333" s="27">
        <f>L334</f>
        <v>14</v>
      </c>
      <c r="M333" s="27">
        <f>M334</f>
        <v>1043</v>
      </c>
      <c r="N333" s="27">
        <f>N334</f>
        <v>1161</v>
      </c>
    </row>
    <row r="334" spans="7:14" ht="56.25">
      <c r="G334" s="25" t="s">
        <v>433</v>
      </c>
      <c r="H334" s="26" t="s">
        <v>317</v>
      </c>
      <c r="I334" s="26" t="s">
        <v>160</v>
      </c>
      <c r="J334" s="26" t="s">
        <v>584</v>
      </c>
      <c r="K334" s="26" t="s">
        <v>432</v>
      </c>
      <c r="L334" s="27">
        <v>14</v>
      </c>
      <c r="M334" s="27">
        <v>1043</v>
      </c>
      <c r="N334" s="27">
        <v>1161</v>
      </c>
    </row>
    <row r="335" spans="1:14" ht="18.75">
      <c r="A335" s="24" t="s">
        <v>422</v>
      </c>
      <c r="B335" s="24" t="s">
        <v>423</v>
      </c>
      <c r="C335" s="24" t="s">
        <v>430</v>
      </c>
      <c r="D335" s="24" t="s">
        <v>431</v>
      </c>
      <c r="E335" s="24" t="s">
        <v>159</v>
      </c>
      <c r="F335" s="24" t="s">
        <v>158</v>
      </c>
      <c r="G335" s="25" t="s">
        <v>254</v>
      </c>
      <c r="H335" s="26" t="s">
        <v>317</v>
      </c>
      <c r="I335" s="26" t="s">
        <v>160</v>
      </c>
      <c r="J335" s="26" t="s">
        <v>671</v>
      </c>
      <c r="K335" s="26" t="s">
        <v>161</v>
      </c>
      <c r="L335" s="27">
        <f>L336</f>
        <v>7131.3</v>
      </c>
      <c r="M335" s="27">
        <f>M336</f>
        <v>1000</v>
      </c>
      <c r="N335" s="27">
        <f>N336</f>
        <v>1000</v>
      </c>
    </row>
    <row r="336" spans="1:14" ht="18.75">
      <c r="A336" s="24" t="s">
        <v>422</v>
      </c>
      <c r="B336" s="24" t="s">
        <v>423</v>
      </c>
      <c r="C336" s="24" t="s">
        <v>430</v>
      </c>
      <c r="D336" s="24" t="s">
        <v>431</v>
      </c>
      <c r="E336" s="24" t="s">
        <v>432</v>
      </c>
      <c r="F336" s="24" t="s">
        <v>433</v>
      </c>
      <c r="G336" s="25" t="s">
        <v>435</v>
      </c>
      <c r="H336" s="26" t="s">
        <v>317</v>
      </c>
      <c r="I336" s="26" t="s">
        <v>160</v>
      </c>
      <c r="J336" s="26" t="s">
        <v>671</v>
      </c>
      <c r="K336" s="26" t="s">
        <v>432</v>
      </c>
      <c r="L336" s="27">
        <v>7131.3</v>
      </c>
      <c r="M336" s="27">
        <v>1000</v>
      </c>
      <c r="N336" s="27">
        <v>1000</v>
      </c>
    </row>
    <row r="337" spans="7:14" ht="37.5">
      <c r="G337" s="25" t="s">
        <v>751</v>
      </c>
      <c r="H337" s="26" t="s">
        <v>317</v>
      </c>
      <c r="I337" s="26" t="s">
        <v>160</v>
      </c>
      <c r="J337" s="26" t="s">
        <v>714</v>
      </c>
      <c r="K337" s="26"/>
      <c r="L337" s="27">
        <f>L338</f>
        <v>76.4</v>
      </c>
      <c r="M337" s="27">
        <f>M338</f>
        <v>0</v>
      </c>
      <c r="N337" s="27">
        <f>N338</f>
        <v>0</v>
      </c>
    </row>
    <row r="338" spans="7:14" ht="18.75">
      <c r="G338" s="25" t="s">
        <v>435</v>
      </c>
      <c r="H338" s="26" t="s">
        <v>317</v>
      </c>
      <c r="I338" s="26" t="s">
        <v>160</v>
      </c>
      <c r="J338" s="26" t="s">
        <v>714</v>
      </c>
      <c r="K338" s="26" t="s">
        <v>432</v>
      </c>
      <c r="L338" s="27">
        <v>76.4</v>
      </c>
      <c r="M338" s="27"/>
      <c r="N338" s="27"/>
    </row>
    <row r="339" spans="1:14" s="23" customFormat="1" ht="18.75">
      <c r="A339" s="19" t="s">
        <v>436</v>
      </c>
      <c r="B339" s="19" t="s">
        <v>437</v>
      </c>
      <c r="C339" s="19" t="s">
        <v>157</v>
      </c>
      <c r="D339" s="19" t="s">
        <v>158</v>
      </c>
      <c r="E339" s="19" t="s">
        <v>159</v>
      </c>
      <c r="F339" s="19" t="s">
        <v>158</v>
      </c>
      <c r="G339" s="20" t="s">
        <v>437</v>
      </c>
      <c r="H339" s="21" t="s">
        <v>317</v>
      </c>
      <c r="I339" s="21" t="s">
        <v>164</v>
      </c>
      <c r="J339" s="21" t="s">
        <v>161</v>
      </c>
      <c r="K339" s="21" t="s">
        <v>161</v>
      </c>
      <c r="L339" s="22">
        <f>L340</f>
        <v>573.4</v>
      </c>
      <c r="M339" s="22">
        <f>M340</f>
        <v>770</v>
      </c>
      <c r="N339" s="22">
        <f>N340</f>
        <v>430</v>
      </c>
    </row>
    <row r="340" spans="1:14" ht="37.5">
      <c r="A340" s="24" t="s">
        <v>436</v>
      </c>
      <c r="B340" s="24" t="s">
        <v>437</v>
      </c>
      <c r="C340" s="24" t="s">
        <v>438</v>
      </c>
      <c r="D340" s="24" t="s">
        <v>439</v>
      </c>
      <c r="E340" s="24" t="s">
        <v>159</v>
      </c>
      <c r="F340" s="24" t="s">
        <v>158</v>
      </c>
      <c r="G340" s="25" t="s">
        <v>439</v>
      </c>
      <c r="H340" s="26" t="s">
        <v>317</v>
      </c>
      <c r="I340" s="21" t="s">
        <v>164</v>
      </c>
      <c r="J340" s="26" t="s">
        <v>438</v>
      </c>
      <c r="K340" s="26" t="s">
        <v>161</v>
      </c>
      <c r="L340" s="27">
        <f aca="true" t="shared" si="24" ref="L340:N341">L341</f>
        <v>573.4</v>
      </c>
      <c r="M340" s="27">
        <f t="shared" si="24"/>
        <v>770</v>
      </c>
      <c r="N340" s="27">
        <f t="shared" si="24"/>
        <v>430</v>
      </c>
    </row>
    <row r="341" spans="1:14" ht="37.5">
      <c r="A341" s="24" t="s">
        <v>436</v>
      </c>
      <c r="B341" s="24" t="s">
        <v>437</v>
      </c>
      <c r="C341" s="24" t="s">
        <v>440</v>
      </c>
      <c r="D341" s="24" t="s">
        <v>441</v>
      </c>
      <c r="E341" s="24" t="s">
        <v>159</v>
      </c>
      <c r="F341" s="24" t="s">
        <v>158</v>
      </c>
      <c r="G341" s="25" t="s">
        <v>441</v>
      </c>
      <c r="H341" s="26" t="s">
        <v>317</v>
      </c>
      <c r="I341" s="26" t="s">
        <v>164</v>
      </c>
      <c r="J341" s="26" t="s">
        <v>632</v>
      </c>
      <c r="K341" s="26" t="s">
        <v>161</v>
      </c>
      <c r="L341" s="27">
        <f t="shared" si="24"/>
        <v>573.4</v>
      </c>
      <c r="M341" s="27">
        <f t="shared" si="24"/>
        <v>770</v>
      </c>
      <c r="N341" s="27">
        <f t="shared" si="24"/>
        <v>430</v>
      </c>
    </row>
    <row r="342" spans="1:14" ht="18.75">
      <c r="A342" s="24" t="s">
        <v>436</v>
      </c>
      <c r="B342" s="24" t="s">
        <v>437</v>
      </c>
      <c r="C342" s="24" t="s">
        <v>440</v>
      </c>
      <c r="D342" s="24" t="s">
        <v>441</v>
      </c>
      <c r="E342" s="24" t="s">
        <v>167</v>
      </c>
      <c r="F342" s="24" t="s">
        <v>199</v>
      </c>
      <c r="G342" s="25" t="s">
        <v>199</v>
      </c>
      <c r="H342" s="26" t="s">
        <v>317</v>
      </c>
      <c r="I342" s="26" t="s">
        <v>164</v>
      </c>
      <c r="J342" s="26" t="s">
        <v>631</v>
      </c>
      <c r="K342" s="26" t="s">
        <v>167</v>
      </c>
      <c r="L342" s="27">
        <v>573.4</v>
      </c>
      <c r="M342" s="27">
        <v>770</v>
      </c>
      <c r="N342" s="27">
        <v>430</v>
      </c>
    </row>
    <row r="343" spans="7:14" ht="18.75">
      <c r="G343" s="25" t="s">
        <v>724</v>
      </c>
      <c r="H343" s="26" t="s">
        <v>317</v>
      </c>
      <c r="I343" s="26" t="s">
        <v>183</v>
      </c>
      <c r="J343" s="26"/>
      <c r="K343" s="26"/>
      <c r="L343" s="27">
        <f>L344+L346</f>
        <v>1230.7</v>
      </c>
      <c r="M343" s="27">
        <f>M344+M346</f>
        <v>920</v>
      </c>
      <c r="N343" s="27">
        <f>N344+N346</f>
        <v>940</v>
      </c>
    </row>
    <row r="344" spans="7:14" ht="18.75">
      <c r="G344" s="25" t="s">
        <v>752</v>
      </c>
      <c r="H344" s="26" t="s">
        <v>317</v>
      </c>
      <c r="I344" s="26" t="s">
        <v>183</v>
      </c>
      <c r="J344" s="26" t="s">
        <v>255</v>
      </c>
      <c r="K344" s="26"/>
      <c r="L344" s="27">
        <f>L345</f>
        <v>701.2</v>
      </c>
      <c r="M344" s="27">
        <f>M345</f>
        <v>700</v>
      </c>
      <c r="N344" s="27">
        <f>N345</f>
        <v>721</v>
      </c>
    </row>
    <row r="345" spans="7:14" ht="18.75">
      <c r="G345" s="25" t="s">
        <v>312</v>
      </c>
      <c r="H345" s="26" t="s">
        <v>317</v>
      </c>
      <c r="I345" s="26" t="s">
        <v>183</v>
      </c>
      <c r="J345" s="26" t="s">
        <v>255</v>
      </c>
      <c r="K345" s="26" t="s">
        <v>311</v>
      </c>
      <c r="L345" s="27">
        <v>701.2</v>
      </c>
      <c r="M345" s="27">
        <v>700</v>
      </c>
      <c r="N345" s="27">
        <v>721</v>
      </c>
    </row>
    <row r="346" spans="7:14" ht="18.75">
      <c r="G346" s="25" t="s">
        <v>753</v>
      </c>
      <c r="H346" s="26" t="s">
        <v>317</v>
      </c>
      <c r="I346" s="26" t="s">
        <v>183</v>
      </c>
      <c r="J346" s="26" t="s">
        <v>633</v>
      </c>
      <c r="K346" s="26"/>
      <c r="L346" s="27">
        <f>L347</f>
        <v>529.5</v>
      </c>
      <c r="M346" s="27">
        <f>M347</f>
        <v>220</v>
      </c>
      <c r="N346" s="27">
        <f>N347</f>
        <v>219</v>
      </c>
    </row>
    <row r="347" spans="7:14" ht="37.5">
      <c r="G347" s="25" t="s">
        <v>628</v>
      </c>
      <c r="H347" s="26" t="s">
        <v>317</v>
      </c>
      <c r="I347" s="26" t="s">
        <v>183</v>
      </c>
      <c r="J347" s="26" t="s">
        <v>633</v>
      </c>
      <c r="K347" s="26" t="s">
        <v>579</v>
      </c>
      <c r="L347" s="27">
        <v>529.5</v>
      </c>
      <c r="M347" s="27">
        <v>220</v>
      </c>
      <c r="N347" s="27">
        <v>219</v>
      </c>
    </row>
    <row r="348" spans="1:14" s="23" customFormat="1" ht="37.5">
      <c r="A348" s="19" t="s">
        <v>442</v>
      </c>
      <c r="B348" s="19" t="s">
        <v>443</v>
      </c>
      <c r="C348" s="19" t="s">
        <v>157</v>
      </c>
      <c r="D348" s="19" t="s">
        <v>158</v>
      </c>
      <c r="E348" s="19" t="s">
        <v>159</v>
      </c>
      <c r="F348" s="19" t="s">
        <v>158</v>
      </c>
      <c r="G348" s="20" t="s">
        <v>443</v>
      </c>
      <c r="H348" s="21" t="s">
        <v>317</v>
      </c>
      <c r="I348" s="21" t="s">
        <v>185</v>
      </c>
      <c r="J348" s="21" t="s">
        <v>161</v>
      </c>
      <c r="K348" s="21" t="s">
        <v>161</v>
      </c>
      <c r="L348" s="22">
        <f>L349+L352</f>
        <v>2888.7</v>
      </c>
      <c r="M348" s="22">
        <f>M349+M352</f>
        <v>3015</v>
      </c>
      <c r="N348" s="22">
        <f>N349+N352</f>
        <v>2909</v>
      </c>
    </row>
    <row r="349" spans="1:14" ht="37.5">
      <c r="A349" s="24" t="s">
        <v>442</v>
      </c>
      <c r="B349" s="24" t="s">
        <v>443</v>
      </c>
      <c r="C349" s="24" t="s">
        <v>165</v>
      </c>
      <c r="D349" s="24" t="s">
        <v>166</v>
      </c>
      <c r="E349" s="24" t="s">
        <v>159</v>
      </c>
      <c r="F349" s="24" t="s">
        <v>158</v>
      </c>
      <c r="G349" s="25" t="s">
        <v>166</v>
      </c>
      <c r="H349" s="26" t="s">
        <v>317</v>
      </c>
      <c r="I349" s="21" t="s">
        <v>185</v>
      </c>
      <c r="J349" s="26" t="s">
        <v>165</v>
      </c>
      <c r="K349" s="26" t="s">
        <v>161</v>
      </c>
      <c r="L349" s="27">
        <f aca="true" t="shared" si="25" ref="L349:N350">L350</f>
        <v>673.3</v>
      </c>
      <c r="M349" s="27">
        <f t="shared" si="25"/>
        <v>759</v>
      </c>
      <c r="N349" s="27">
        <f t="shared" si="25"/>
        <v>759</v>
      </c>
    </row>
    <row r="350" spans="1:14" ht="18.75">
      <c r="A350" s="24" t="s">
        <v>442</v>
      </c>
      <c r="B350" s="24" t="s">
        <v>443</v>
      </c>
      <c r="C350" s="24" t="s">
        <v>179</v>
      </c>
      <c r="D350" s="24" t="s">
        <v>180</v>
      </c>
      <c r="E350" s="24" t="s">
        <v>159</v>
      </c>
      <c r="F350" s="24" t="s">
        <v>158</v>
      </c>
      <c r="G350" s="25" t="s">
        <v>180</v>
      </c>
      <c r="H350" s="26" t="s">
        <v>317</v>
      </c>
      <c r="I350" s="21" t="s">
        <v>185</v>
      </c>
      <c r="J350" s="26" t="s">
        <v>179</v>
      </c>
      <c r="K350" s="26" t="s">
        <v>161</v>
      </c>
      <c r="L350" s="27">
        <f t="shared" si="25"/>
        <v>673.3</v>
      </c>
      <c r="M350" s="27">
        <f t="shared" si="25"/>
        <v>759</v>
      </c>
      <c r="N350" s="27">
        <f t="shared" si="25"/>
        <v>759</v>
      </c>
    </row>
    <row r="351" spans="1:14" ht="18.75">
      <c r="A351" s="24" t="s">
        <v>442</v>
      </c>
      <c r="B351" s="24" t="s">
        <v>443</v>
      </c>
      <c r="C351" s="24" t="s">
        <v>179</v>
      </c>
      <c r="D351" s="24" t="s">
        <v>180</v>
      </c>
      <c r="E351" s="24" t="s">
        <v>170</v>
      </c>
      <c r="F351" s="24" t="s">
        <v>171</v>
      </c>
      <c r="G351" s="25" t="s">
        <v>171</v>
      </c>
      <c r="H351" s="26" t="s">
        <v>317</v>
      </c>
      <c r="I351" s="21" t="s">
        <v>185</v>
      </c>
      <c r="J351" s="26" t="s">
        <v>179</v>
      </c>
      <c r="K351" s="26" t="s">
        <v>579</v>
      </c>
      <c r="L351" s="27">
        <v>673.3</v>
      </c>
      <c r="M351" s="27">
        <v>759</v>
      </c>
      <c r="N351" s="27">
        <v>759</v>
      </c>
    </row>
    <row r="352" spans="7:14" ht="75">
      <c r="G352" s="25" t="s">
        <v>248</v>
      </c>
      <c r="H352" s="26" t="s">
        <v>317</v>
      </c>
      <c r="I352" s="21" t="s">
        <v>185</v>
      </c>
      <c r="J352" s="26" t="s">
        <v>249</v>
      </c>
      <c r="K352" s="26"/>
      <c r="L352" s="27">
        <f aca="true" t="shared" si="26" ref="L352:N353">L353</f>
        <v>2215.4</v>
      </c>
      <c r="M352" s="27">
        <f t="shared" si="26"/>
        <v>2256</v>
      </c>
      <c r="N352" s="27">
        <f t="shared" si="26"/>
        <v>2150</v>
      </c>
    </row>
    <row r="353" spans="7:14" ht="37.5">
      <c r="G353" s="25" t="s">
        <v>203</v>
      </c>
      <c r="H353" s="26" t="s">
        <v>317</v>
      </c>
      <c r="I353" s="21" t="s">
        <v>185</v>
      </c>
      <c r="J353" s="26" t="s">
        <v>250</v>
      </c>
      <c r="K353" s="26"/>
      <c r="L353" s="27">
        <f t="shared" si="26"/>
        <v>2215.4</v>
      </c>
      <c r="M353" s="27">
        <f t="shared" si="26"/>
        <v>2256</v>
      </c>
      <c r="N353" s="27">
        <f t="shared" si="26"/>
        <v>2150</v>
      </c>
    </row>
    <row r="354" spans="7:14" ht="18.75">
      <c r="G354" s="25" t="s">
        <v>199</v>
      </c>
      <c r="H354" s="26" t="s">
        <v>317</v>
      </c>
      <c r="I354" s="21" t="s">
        <v>185</v>
      </c>
      <c r="J354" s="26" t="s">
        <v>250</v>
      </c>
      <c r="K354" s="26" t="s">
        <v>167</v>
      </c>
      <c r="L354" s="27">
        <v>2215.4</v>
      </c>
      <c r="M354" s="27">
        <v>2256</v>
      </c>
      <c r="N354" s="27">
        <v>2150</v>
      </c>
    </row>
    <row r="355" spans="1:14" s="18" customFormat="1" ht="18.75">
      <c r="A355" s="14" t="s">
        <v>444</v>
      </c>
      <c r="B355" s="14" t="s">
        <v>445</v>
      </c>
      <c r="C355" s="14" t="s">
        <v>157</v>
      </c>
      <c r="D355" s="14" t="s">
        <v>158</v>
      </c>
      <c r="E355" s="14" t="s">
        <v>159</v>
      </c>
      <c r="F355" s="14" t="s">
        <v>158</v>
      </c>
      <c r="G355" s="15" t="s">
        <v>710</v>
      </c>
      <c r="H355" s="16" t="s">
        <v>299</v>
      </c>
      <c r="I355" s="21"/>
      <c r="J355" s="16" t="s">
        <v>161</v>
      </c>
      <c r="K355" s="16" t="s">
        <v>161</v>
      </c>
      <c r="L355" s="17">
        <f>L356+L380+L398+L401+L416+L410</f>
        <v>190725.6</v>
      </c>
      <c r="M355" s="17">
        <f>M356+M380+M398+M401+M416+M410</f>
        <v>199604.9</v>
      </c>
      <c r="N355" s="17">
        <f>N356+N380+N398+N401+N416+N410</f>
        <v>178069</v>
      </c>
    </row>
    <row r="356" spans="1:14" s="23" customFormat="1" ht="18.75">
      <c r="A356" s="19" t="s">
        <v>446</v>
      </c>
      <c r="B356" s="19" t="s">
        <v>447</v>
      </c>
      <c r="C356" s="19" t="s">
        <v>157</v>
      </c>
      <c r="D356" s="19" t="s">
        <v>158</v>
      </c>
      <c r="E356" s="19" t="s">
        <v>159</v>
      </c>
      <c r="F356" s="19" t="s">
        <v>158</v>
      </c>
      <c r="G356" s="20" t="s">
        <v>447</v>
      </c>
      <c r="H356" s="21" t="s">
        <v>299</v>
      </c>
      <c r="I356" s="21" t="s">
        <v>160</v>
      </c>
      <c r="J356" s="21" t="s">
        <v>161</v>
      </c>
      <c r="K356" s="21" t="s">
        <v>161</v>
      </c>
      <c r="L356" s="22">
        <f>L357+L378</f>
        <v>110317.9</v>
      </c>
      <c r="M356" s="22">
        <f>M357+M378</f>
        <v>116576.9</v>
      </c>
      <c r="N356" s="22">
        <f>N357+N378</f>
        <v>98027</v>
      </c>
    </row>
    <row r="357" spans="1:14" ht="37.5">
      <c r="A357" s="24" t="s">
        <v>446</v>
      </c>
      <c r="B357" s="24" t="s">
        <v>447</v>
      </c>
      <c r="C357" s="24" t="s">
        <v>448</v>
      </c>
      <c r="D357" s="24" t="s">
        <v>449</v>
      </c>
      <c r="E357" s="24" t="s">
        <v>159</v>
      </c>
      <c r="F357" s="24" t="s">
        <v>158</v>
      </c>
      <c r="G357" s="25" t="s">
        <v>449</v>
      </c>
      <c r="H357" s="26" t="s">
        <v>299</v>
      </c>
      <c r="I357" s="26" t="s">
        <v>160</v>
      </c>
      <c r="J357" s="26" t="s">
        <v>448</v>
      </c>
      <c r="K357" s="26" t="s">
        <v>161</v>
      </c>
      <c r="L357" s="27">
        <f>L358+L361+L359+L360</f>
        <v>107337.5</v>
      </c>
      <c r="M357" s="27">
        <f>M358+M361+M359+M360</f>
        <v>116576.9</v>
      </c>
      <c r="N357" s="27">
        <f>N358+N361+N359+N360</f>
        <v>98027</v>
      </c>
    </row>
    <row r="358" spans="7:14" ht="37.5">
      <c r="G358" s="25" t="s">
        <v>203</v>
      </c>
      <c r="H358" s="26" t="s">
        <v>299</v>
      </c>
      <c r="I358" s="26" t="s">
        <v>160</v>
      </c>
      <c r="J358" s="26" t="s">
        <v>256</v>
      </c>
      <c r="K358" s="26" t="s">
        <v>167</v>
      </c>
      <c r="L358" s="27">
        <v>104158.8</v>
      </c>
      <c r="M358" s="27">
        <v>94430</v>
      </c>
      <c r="N358" s="27">
        <v>81691</v>
      </c>
    </row>
    <row r="359" spans="7:14" ht="18.75">
      <c r="G359" s="25" t="s">
        <v>48</v>
      </c>
      <c r="H359" s="26" t="s">
        <v>299</v>
      </c>
      <c r="I359" s="26" t="s">
        <v>160</v>
      </c>
      <c r="J359" s="26" t="s">
        <v>256</v>
      </c>
      <c r="K359" s="26" t="s">
        <v>167</v>
      </c>
      <c r="L359" s="27"/>
      <c r="M359" s="27">
        <v>8626</v>
      </c>
      <c r="N359" s="27">
        <v>3450</v>
      </c>
    </row>
    <row r="360" spans="7:14" ht="18.75">
      <c r="G360" s="25" t="s">
        <v>51</v>
      </c>
      <c r="H360" s="26" t="s">
        <v>299</v>
      </c>
      <c r="I360" s="26" t="s">
        <v>160</v>
      </c>
      <c r="J360" s="26" t="s">
        <v>256</v>
      </c>
      <c r="K360" s="26" t="s">
        <v>167</v>
      </c>
      <c r="L360" s="27"/>
      <c r="M360" s="27">
        <v>3275.9</v>
      </c>
      <c r="N360" s="27"/>
    </row>
    <row r="361" spans="1:14" ht="18.75">
      <c r="A361" s="24" t="s">
        <v>456</v>
      </c>
      <c r="B361" s="24" t="s">
        <v>457</v>
      </c>
      <c r="C361" s="24" t="s">
        <v>204</v>
      </c>
      <c r="D361" s="24" t="s">
        <v>205</v>
      </c>
      <c r="E361" s="24" t="s">
        <v>159</v>
      </c>
      <c r="F361" s="24" t="s">
        <v>158</v>
      </c>
      <c r="G361" s="25" t="s">
        <v>568</v>
      </c>
      <c r="H361" s="26" t="s">
        <v>299</v>
      </c>
      <c r="I361" s="26" t="s">
        <v>160</v>
      </c>
      <c r="J361" s="26" t="s">
        <v>567</v>
      </c>
      <c r="K361" s="26" t="s">
        <v>161</v>
      </c>
      <c r="L361" s="27">
        <f aca="true" t="shared" si="27" ref="L361:N362">L362</f>
        <v>3178.7</v>
      </c>
      <c r="M361" s="27">
        <f t="shared" si="27"/>
        <v>10245</v>
      </c>
      <c r="N361" s="27">
        <f t="shared" si="27"/>
        <v>12886</v>
      </c>
    </row>
    <row r="362" spans="1:14" ht="18.75">
      <c r="A362" s="24" t="s">
        <v>456</v>
      </c>
      <c r="B362" s="24" t="s">
        <v>457</v>
      </c>
      <c r="C362" s="24" t="s">
        <v>461</v>
      </c>
      <c r="D362" s="24" t="s">
        <v>462</v>
      </c>
      <c r="E362" s="24" t="s">
        <v>159</v>
      </c>
      <c r="F362" s="24" t="s">
        <v>158</v>
      </c>
      <c r="G362" s="25" t="s">
        <v>258</v>
      </c>
      <c r="H362" s="26" t="s">
        <v>299</v>
      </c>
      <c r="I362" s="26" t="s">
        <v>160</v>
      </c>
      <c r="J362" s="26" t="s">
        <v>567</v>
      </c>
      <c r="K362" s="26" t="s">
        <v>161</v>
      </c>
      <c r="L362" s="27">
        <f t="shared" si="27"/>
        <v>3178.7</v>
      </c>
      <c r="M362" s="27">
        <f t="shared" si="27"/>
        <v>10245</v>
      </c>
      <c r="N362" s="27">
        <f t="shared" si="27"/>
        <v>12886</v>
      </c>
    </row>
    <row r="363" spans="1:14" ht="18.75">
      <c r="A363" s="24" t="s">
        <v>456</v>
      </c>
      <c r="B363" s="24" t="s">
        <v>457</v>
      </c>
      <c r="C363" s="24" t="s">
        <v>461</v>
      </c>
      <c r="D363" s="24" t="s">
        <v>462</v>
      </c>
      <c r="E363" s="24" t="s">
        <v>463</v>
      </c>
      <c r="F363" s="24" t="s">
        <v>464</v>
      </c>
      <c r="G363" s="25" t="s">
        <v>464</v>
      </c>
      <c r="H363" s="26" t="s">
        <v>299</v>
      </c>
      <c r="I363" s="26" t="s">
        <v>160</v>
      </c>
      <c r="J363" s="26" t="s">
        <v>567</v>
      </c>
      <c r="K363" s="26" t="s">
        <v>167</v>
      </c>
      <c r="L363" s="27">
        <f>L365+L367+L369+L371+L373+L375+L377</f>
        <v>3178.7</v>
      </c>
      <c r="M363" s="27">
        <f>M365+M367+M369+M371+M373+M375+M377</f>
        <v>10245</v>
      </c>
      <c r="N363" s="27">
        <f>N365+N367+N369+N371+N373+N375+N377</f>
        <v>12886</v>
      </c>
    </row>
    <row r="364" spans="7:14" ht="18.75">
      <c r="G364" s="25" t="s">
        <v>259</v>
      </c>
      <c r="H364" s="26" t="s">
        <v>299</v>
      </c>
      <c r="I364" s="26" t="s">
        <v>160</v>
      </c>
      <c r="J364" s="26" t="s">
        <v>569</v>
      </c>
      <c r="K364" s="26"/>
      <c r="L364" s="27">
        <f>L365</f>
        <v>200</v>
      </c>
      <c r="M364" s="27">
        <f>M365</f>
        <v>360</v>
      </c>
      <c r="N364" s="27">
        <f>N365</f>
        <v>400</v>
      </c>
    </row>
    <row r="365" spans="7:14" ht="18.75">
      <c r="G365" s="25" t="s">
        <v>464</v>
      </c>
      <c r="H365" s="26" t="s">
        <v>299</v>
      </c>
      <c r="I365" s="26" t="s">
        <v>160</v>
      </c>
      <c r="J365" s="26" t="s">
        <v>569</v>
      </c>
      <c r="K365" s="26" t="s">
        <v>167</v>
      </c>
      <c r="L365" s="27">
        <v>200</v>
      </c>
      <c r="M365" s="27">
        <v>360</v>
      </c>
      <c r="N365" s="27">
        <v>400</v>
      </c>
    </row>
    <row r="366" spans="7:14" ht="37.5">
      <c r="G366" s="25" t="s">
        <v>610</v>
      </c>
      <c r="H366" s="26" t="s">
        <v>299</v>
      </c>
      <c r="I366" s="26" t="s">
        <v>160</v>
      </c>
      <c r="J366" s="26" t="s">
        <v>570</v>
      </c>
      <c r="K366" s="26"/>
      <c r="L366" s="27">
        <f>L367</f>
        <v>122.6</v>
      </c>
      <c r="M366" s="27">
        <f>M367</f>
        <v>555</v>
      </c>
      <c r="N366" s="27">
        <f>N367</f>
        <v>600</v>
      </c>
    </row>
    <row r="367" spans="7:14" ht="18.75">
      <c r="G367" s="25" t="s">
        <v>464</v>
      </c>
      <c r="H367" s="26" t="s">
        <v>299</v>
      </c>
      <c r="I367" s="26" t="s">
        <v>160</v>
      </c>
      <c r="J367" s="26" t="s">
        <v>570</v>
      </c>
      <c r="K367" s="26" t="s">
        <v>167</v>
      </c>
      <c r="L367" s="27">
        <v>122.6</v>
      </c>
      <c r="M367" s="27">
        <v>555</v>
      </c>
      <c r="N367" s="27">
        <v>600</v>
      </c>
    </row>
    <row r="368" spans="7:14" ht="37.5">
      <c r="G368" s="25" t="s">
        <v>611</v>
      </c>
      <c r="H368" s="26" t="s">
        <v>299</v>
      </c>
      <c r="I368" s="26" t="s">
        <v>160</v>
      </c>
      <c r="J368" s="26" t="s">
        <v>571</v>
      </c>
      <c r="K368" s="26"/>
      <c r="L368" s="27">
        <f>L369</f>
        <v>0</v>
      </c>
      <c r="M368" s="27">
        <f>M369</f>
        <v>300</v>
      </c>
      <c r="N368" s="27">
        <f>N369</f>
        <v>400</v>
      </c>
    </row>
    <row r="369" spans="7:14" ht="18.75">
      <c r="G369" s="25" t="s">
        <v>464</v>
      </c>
      <c r="H369" s="26" t="s">
        <v>299</v>
      </c>
      <c r="I369" s="26" t="s">
        <v>160</v>
      </c>
      <c r="J369" s="26" t="s">
        <v>571</v>
      </c>
      <c r="K369" s="26" t="s">
        <v>167</v>
      </c>
      <c r="L369" s="27"/>
      <c r="M369" s="27">
        <v>300</v>
      </c>
      <c r="N369" s="27">
        <v>400</v>
      </c>
    </row>
    <row r="370" spans="7:14" ht="18.75">
      <c r="G370" s="25" t="s">
        <v>260</v>
      </c>
      <c r="H370" s="26" t="s">
        <v>299</v>
      </c>
      <c r="I370" s="26" t="s">
        <v>160</v>
      </c>
      <c r="J370" s="26" t="s">
        <v>572</v>
      </c>
      <c r="K370" s="26"/>
      <c r="L370" s="27">
        <f>L371</f>
        <v>124.9</v>
      </c>
      <c r="M370" s="27">
        <f>M371</f>
        <v>220</v>
      </c>
      <c r="N370" s="27">
        <f>N371</f>
        <v>240</v>
      </c>
    </row>
    <row r="371" spans="7:14" ht="18.75">
      <c r="G371" s="25" t="s">
        <v>464</v>
      </c>
      <c r="H371" s="26" t="s">
        <v>299</v>
      </c>
      <c r="I371" s="26" t="s">
        <v>160</v>
      </c>
      <c r="J371" s="26" t="s">
        <v>572</v>
      </c>
      <c r="K371" s="26" t="s">
        <v>167</v>
      </c>
      <c r="L371" s="27">
        <v>124.9</v>
      </c>
      <c r="M371" s="27">
        <v>220</v>
      </c>
      <c r="N371" s="27">
        <v>240</v>
      </c>
    </row>
    <row r="372" spans="7:14" ht="18.75">
      <c r="G372" s="25" t="s">
        <v>241</v>
      </c>
      <c r="H372" s="26" t="s">
        <v>299</v>
      </c>
      <c r="I372" s="26" t="s">
        <v>160</v>
      </c>
      <c r="J372" s="26" t="s">
        <v>573</v>
      </c>
      <c r="K372" s="26"/>
      <c r="L372" s="27">
        <f>L373</f>
        <v>822.5</v>
      </c>
      <c r="M372" s="27">
        <f>M373</f>
        <v>1000</v>
      </c>
      <c r="N372" s="27">
        <f>N373</f>
        <v>1050</v>
      </c>
    </row>
    <row r="373" spans="7:14" ht="18.75">
      <c r="G373" s="25" t="s">
        <v>464</v>
      </c>
      <c r="H373" s="26" t="s">
        <v>299</v>
      </c>
      <c r="I373" s="26" t="s">
        <v>160</v>
      </c>
      <c r="J373" s="26" t="s">
        <v>573</v>
      </c>
      <c r="K373" s="26" t="s">
        <v>167</v>
      </c>
      <c r="L373" s="27">
        <v>822.5</v>
      </c>
      <c r="M373" s="27">
        <v>1000</v>
      </c>
      <c r="N373" s="27">
        <v>1050</v>
      </c>
    </row>
    <row r="374" spans="7:14" ht="18.75">
      <c r="G374" s="25" t="s">
        <v>261</v>
      </c>
      <c r="H374" s="26" t="s">
        <v>299</v>
      </c>
      <c r="I374" s="26" t="s">
        <v>160</v>
      </c>
      <c r="J374" s="26" t="s">
        <v>574</v>
      </c>
      <c r="K374" s="26"/>
      <c r="L374" s="27">
        <f>L375</f>
        <v>340</v>
      </c>
      <c r="M374" s="27">
        <f>M375</f>
        <v>360</v>
      </c>
      <c r="N374" s="27">
        <f>N375</f>
        <v>396</v>
      </c>
    </row>
    <row r="375" spans="7:14" ht="18.75">
      <c r="G375" s="25" t="s">
        <v>464</v>
      </c>
      <c r="H375" s="26" t="s">
        <v>299</v>
      </c>
      <c r="I375" s="26" t="s">
        <v>160</v>
      </c>
      <c r="J375" s="26" t="s">
        <v>574</v>
      </c>
      <c r="K375" s="26" t="s">
        <v>167</v>
      </c>
      <c r="L375" s="27">
        <v>340</v>
      </c>
      <c r="M375" s="27">
        <v>360</v>
      </c>
      <c r="N375" s="27">
        <v>396</v>
      </c>
    </row>
    <row r="376" spans="7:14" ht="18.75">
      <c r="G376" s="25" t="s">
        <v>262</v>
      </c>
      <c r="H376" s="26" t="s">
        <v>299</v>
      </c>
      <c r="I376" s="26" t="s">
        <v>160</v>
      </c>
      <c r="J376" s="26" t="s">
        <v>575</v>
      </c>
      <c r="K376" s="26"/>
      <c r="L376" s="27">
        <f>L377</f>
        <v>1568.7</v>
      </c>
      <c r="M376" s="27">
        <f>M377</f>
        <v>7450</v>
      </c>
      <c r="N376" s="27">
        <f>N377</f>
        <v>9800</v>
      </c>
    </row>
    <row r="377" spans="7:14" ht="18.75">
      <c r="G377" s="25" t="s">
        <v>464</v>
      </c>
      <c r="H377" s="26" t="s">
        <v>299</v>
      </c>
      <c r="I377" s="26" t="s">
        <v>160</v>
      </c>
      <c r="J377" s="26" t="s">
        <v>575</v>
      </c>
      <c r="K377" s="26" t="s">
        <v>167</v>
      </c>
      <c r="L377" s="27">
        <v>1568.7</v>
      </c>
      <c r="M377" s="27">
        <v>7450</v>
      </c>
      <c r="N377" s="27">
        <v>9800</v>
      </c>
    </row>
    <row r="378" spans="7:14" ht="18.75">
      <c r="G378" s="25" t="s">
        <v>643</v>
      </c>
      <c r="H378" s="26" t="s">
        <v>299</v>
      </c>
      <c r="I378" s="21" t="s">
        <v>160</v>
      </c>
      <c r="J378" s="26" t="s">
        <v>644</v>
      </c>
      <c r="K378" s="26"/>
      <c r="L378" s="27">
        <f>L379</f>
        <v>2980.4</v>
      </c>
      <c r="M378" s="27">
        <f>M379</f>
        <v>0</v>
      </c>
      <c r="N378" s="27">
        <f>N379</f>
        <v>0</v>
      </c>
    </row>
    <row r="379" spans="7:14" ht="18.75">
      <c r="G379" s="25" t="s">
        <v>585</v>
      </c>
      <c r="H379" s="26" t="s">
        <v>299</v>
      </c>
      <c r="I379" s="21" t="s">
        <v>160</v>
      </c>
      <c r="J379" s="26" t="s">
        <v>644</v>
      </c>
      <c r="K379" s="26" t="s">
        <v>167</v>
      </c>
      <c r="L379" s="27">
        <v>2980.4</v>
      </c>
      <c r="M379" s="27"/>
      <c r="N379" s="27"/>
    </row>
    <row r="380" spans="1:14" s="23" customFormat="1" ht="18.75">
      <c r="A380" s="19" t="s">
        <v>450</v>
      </c>
      <c r="B380" s="19" t="s">
        <v>451</v>
      </c>
      <c r="C380" s="19" t="s">
        <v>157</v>
      </c>
      <c r="D380" s="19" t="s">
        <v>158</v>
      </c>
      <c r="E380" s="19" t="s">
        <v>159</v>
      </c>
      <c r="F380" s="19" t="s">
        <v>158</v>
      </c>
      <c r="G380" s="20" t="s">
        <v>451</v>
      </c>
      <c r="H380" s="21" t="s">
        <v>299</v>
      </c>
      <c r="I380" s="21" t="s">
        <v>164</v>
      </c>
      <c r="J380" s="21" t="s">
        <v>161</v>
      </c>
      <c r="K380" s="21" t="s">
        <v>161</v>
      </c>
      <c r="L380" s="22">
        <f>L384+L390+L381+L387</f>
        <v>20841.300000000003</v>
      </c>
      <c r="M380" s="22">
        <f>M384+M390+M381+M387</f>
        <v>24980</v>
      </c>
      <c r="N380" s="22">
        <f>N384+N390+N381+N387</f>
        <v>24951</v>
      </c>
    </row>
    <row r="381" spans="1:14" s="23" customFormat="1" ht="37.5">
      <c r="A381" s="19"/>
      <c r="B381" s="19"/>
      <c r="C381" s="19"/>
      <c r="D381" s="19"/>
      <c r="E381" s="19"/>
      <c r="F381" s="19"/>
      <c r="G381" s="20" t="s">
        <v>449</v>
      </c>
      <c r="H381" s="21" t="s">
        <v>299</v>
      </c>
      <c r="I381" s="26" t="s">
        <v>164</v>
      </c>
      <c r="J381" s="21" t="s">
        <v>448</v>
      </c>
      <c r="K381" s="21"/>
      <c r="L381" s="22">
        <f aca="true" t="shared" si="28" ref="L381:N382">L382</f>
        <v>9139.7</v>
      </c>
      <c r="M381" s="22">
        <f t="shared" si="28"/>
        <v>11582</v>
      </c>
      <c r="N381" s="22">
        <f t="shared" si="28"/>
        <v>11740</v>
      </c>
    </row>
    <row r="382" spans="1:14" s="23" customFormat="1" ht="37.5">
      <c r="A382" s="19"/>
      <c r="B382" s="19"/>
      <c r="C382" s="19"/>
      <c r="D382" s="19"/>
      <c r="E382" s="19"/>
      <c r="F382" s="19"/>
      <c r="G382" s="25" t="s">
        <v>449</v>
      </c>
      <c r="H382" s="26" t="s">
        <v>299</v>
      </c>
      <c r="I382" s="26" t="s">
        <v>164</v>
      </c>
      <c r="J382" s="26" t="s">
        <v>256</v>
      </c>
      <c r="K382" s="26"/>
      <c r="L382" s="27">
        <f t="shared" si="28"/>
        <v>9139.7</v>
      </c>
      <c r="M382" s="27">
        <f t="shared" si="28"/>
        <v>11582</v>
      </c>
      <c r="N382" s="27">
        <f t="shared" si="28"/>
        <v>11740</v>
      </c>
    </row>
    <row r="383" spans="1:14" s="23" customFormat="1" ht="18.75">
      <c r="A383" s="19"/>
      <c r="B383" s="19"/>
      <c r="C383" s="19"/>
      <c r="D383" s="19"/>
      <c r="E383" s="19"/>
      <c r="F383" s="19"/>
      <c r="G383" s="25" t="s">
        <v>585</v>
      </c>
      <c r="H383" s="26" t="s">
        <v>299</v>
      </c>
      <c r="I383" s="26" t="s">
        <v>164</v>
      </c>
      <c r="J383" s="26" t="s">
        <v>256</v>
      </c>
      <c r="K383" s="26" t="s">
        <v>167</v>
      </c>
      <c r="L383" s="27">
        <v>9139.7</v>
      </c>
      <c r="M383" s="27">
        <v>11582</v>
      </c>
      <c r="N383" s="27">
        <v>11740</v>
      </c>
    </row>
    <row r="384" spans="1:14" ht="18.75">
      <c r="A384" s="24" t="s">
        <v>450</v>
      </c>
      <c r="B384" s="24" t="s">
        <v>451</v>
      </c>
      <c r="C384" s="24" t="s">
        <v>452</v>
      </c>
      <c r="D384" s="24" t="s">
        <v>453</v>
      </c>
      <c r="E384" s="24" t="s">
        <v>159</v>
      </c>
      <c r="F384" s="24" t="s">
        <v>158</v>
      </c>
      <c r="G384" s="25" t="s">
        <v>453</v>
      </c>
      <c r="H384" s="26" t="s">
        <v>299</v>
      </c>
      <c r="I384" s="26" t="s">
        <v>164</v>
      </c>
      <c r="J384" s="26" t="s">
        <v>452</v>
      </c>
      <c r="K384" s="26" t="s">
        <v>161</v>
      </c>
      <c r="L384" s="27">
        <f aca="true" t="shared" si="29" ref="L384:N385">L385</f>
        <v>8995.3</v>
      </c>
      <c r="M384" s="27">
        <f t="shared" si="29"/>
        <v>10226</v>
      </c>
      <c r="N384" s="27">
        <f t="shared" si="29"/>
        <v>9928</v>
      </c>
    </row>
    <row r="385" spans="1:14" ht="37.5">
      <c r="A385" s="24" t="s">
        <v>450</v>
      </c>
      <c r="B385" s="24" t="s">
        <v>451</v>
      </c>
      <c r="C385" s="24" t="s">
        <v>454</v>
      </c>
      <c r="D385" s="24" t="s">
        <v>203</v>
      </c>
      <c r="E385" s="24" t="s">
        <v>159</v>
      </c>
      <c r="F385" s="24" t="s">
        <v>158</v>
      </c>
      <c r="G385" s="25" t="s">
        <v>203</v>
      </c>
      <c r="H385" s="26" t="s">
        <v>299</v>
      </c>
      <c r="I385" s="26" t="s">
        <v>164</v>
      </c>
      <c r="J385" s="26" t="s">
        <v>257</v>
      </c>
      <c r="K385" s="26" t="s">
        <v>161</v>
      </c>
      <c r="L385" s="27">
        <f t="shared" si="29"/>
        <v>8995.3</v>
      </c>
      <c r="M385" s="27">
        <f t="shared" si="29"/>
        <v>10226</v>
      </c>
      <c r="N385" s="27">
        <f t="shared" si="29"/>
        <v>9928</v>
      </c>
    </row>
    <row r="386" spans="1:14" ht="18.75">
      <c r="A386" s="24" t="s">
        <v>450</v>
      </c>
      <c r="B386" s="24" t="s">
        <v>451</v>
      </c>
      <c r="C386" s="24" t="s">
        <v>454</v>
      </c>
      <c r="D386" s="24" t="s">
        <v>203</v>
      </c>
      <c r="E386" s="24" t="s">
        <v>167</v>
      </c>
      <c r="F386" s="24" t="s">
        <v>199</v>
      </c>
      <c r="G386" s="25" t="s">
        <v>199</v>
      </c>
      <c r="H386" s="26" t="s">
        <v>299</v>
      </c>
      <c r="I386" s="26" t="s">
        <v>164</v>
      </c>
      <c r="J386" s="26" t="s">
        <v>257</v>
      </c>
      <c r="K386" s="26" t="s">
        <v>167</v>
      </c>
      <c r="L386" s="27">
        <v>8995.3</v>
      </c>
      <c r="M386" s="27">
        <v>10226</v>
      </c>
      <c r="N386" s="27">
        <v>9928</v>
      </c>
    </row>
    <row r="387" spans="7:14" ht="18.75">
      <c r="G387" s="25" t="s">
        <v>586</v>
      </c>
      <c r="H387" s="26" t="s">
        <v>299</v>
      </c>
      <c r="I387" s="26" t="s">
        <v>164</v>
      </c>
      <c r="J387" s="26" t="s">
        <v>587</v>
      </c>
      <c r="K387" s="26"/>
      <c r="L387" s="27">
        <f aca="true" t="shared" si="30" ref="L387:N388">L388</f>
        <v>2132.4</v>
      </c>
      <c r="M387" s="27">
        <f t="shared" si="30"/>
        <v>2250</v>
      </c>
      <c r="N387" s="27">
        <f t="shared" si="30"/>
        <v>2360</v>
      </c>
    </row>
    <row r="388" spans="7:14" ht="18.75">
      <c r="G388" s="25" t="s">
        <v>586</v>
      </c>
      <c r="H388" s="26" t="s">
        <v>299</v>
      </c>
      <c r="I388" s="26" t="s">
        <v>164</v>
      </c>
      <c r="J388" s="26" t="s">
        <v>588</v>
      </c>
      <c r="K388" s="26"/>
      <c r="L388" s="27">
        <f t="shared" si="30"/>
        <v>2132.4</v>
      </c>
      <c r="M388" s="27">
        <f t="shared" si="30"/>
        <v>2250</v>
      </c>
      <c r="N388" s="27">
        <f t="shared" si="30"/>
        <v>2360</v>
      </c>
    </row>
    <row r="389" spans="7:14" ht="15.75" customHeight="1">
      <c r="G389" s="25" t="s">
        <v>199</v>
      </c>
      <c r="H389" s="26" t="s">
        <v>299</v>
      </c>
      <c r="I389" s="26" t="s">
        <v>164</v>
      </c>
      <c r="J389" s="26" t="s">
        <v>588</v>
      </c>
      <c r="K389" s="26" t="s">
        <v>167</v>
      </c>
      <c r="L389" s="27">
        <v>2132.4</v>
      </c>
      <c r="M389" s="27">
        <v>2250</v>
      </c>
      <c r="N389" s="27">
        <v>2360</v>
      </c>
    </row>
    <row r="390" spans="7:14" ht="18.75">
      <c r="G390" s="25" t="s">
        <v>389</v>
      </c>
      <c r="H390" s="26" t="s">
        <v>299</v>
      </c>
      <c r="I390" s="26" t="s">
        <v>164</v>
      </c>
      <c r="J390" s="26" t="s">
        <v>215</v>
      </c>
      <c r="K390" s="26"/>
      <c r="L390" s="27">
        <f>L391+L393+L396</f>
        <v>573.9</v>
      </c>
      <c r="M390" s="27">
        <f>M391+M393+M396</f>
        <v>922</v>
      </c>
      <c r="N390" s="27">
        <f>N391+N393+N396</f>
        <v>923</v>
      </c>
    </row>
    <row r="391" spans="7:14" ht="56.25">
      <c r="G391" s="25" t="s">
        <v>518</v>
      </c>
      <c r="H391" s="26" t="s">
        <v>299</v>
      </c>
      <c r="I391" s="26" t="s">
        <v>164</v>
      </c>
      <c r="J391" s="26" t="s">
        <v>517</v>
      </c>
      <c r="K391" s="26"/>
      <c r="L391" s="27">
        <f>L392</f>
        <v>541.4</v>
      </c>
      <c r="M391" s="27">
        <f>M392</f>
        <v>786</v>
      </c>
      <c r="N391" s="27">
        <f>N392</f>
        <v>787</v>
      </c>
    </row>
    <row r="392" spans="7:14" ht="18.75">
      <c r="G392" s="25" t="s">
        <v>199</v>
      </c>
      <c r="H392" s="26" t="s">
        <v>299</v>
      </c>
      <c r="I392" s="26" t="s">
        <v>164</v>
      </c>
      <c r="J392" s="26" t="s">
        <v>517</v>
      </c>
      <c r="K392" s="26" t="s">
        <v>167</v>
      </c>
      <c r="L392" s="27">
        <v>541.4</v>
      </c>
      <c r="M392" s="27">
        <v>786</v>
      </c>
      <c r="N392" s="27">
        <v>787</v>
      </c>
    </row>
    <row r="393" spans="7:14" ht="75">
      <c r="G393" s="25" t="s">
        <v>346</v>
      </c>
      <c r="H393" s="26" t="s">
        <v>299</v>
      </c>
      <c r="I393" s="26" t="s">
        <v>164</v>
      </c>
      <c r="J393" s="26" t="s">
        <v>612</v>
      </c>
      <c r="K393" s="26"/>
      <c r="L393" s="27">
        <f>L394</f>
        <v>0</v>
      </c>
      <c r="M393" s="27">
        <f>M394</f>
        <v>103</v>
      </c>
      <c r="N393" s="27">
        <f>N394</f>
        <v>103</v>
      </c>
    </row>
    <row r="394" spans="7:14" ht="18.75">
      <c r="G394" s="25" t="s">
        <v>477</v>
      </c>
      <c r="H394" s="26" t="s">
        <v>299</v>
      </c>
      <c r="I394" s="26" t="s">
        <v>164</v>
      </c>
      <c r="J394" s="26" t="s">
        <v>612</v>
      </c>
      <c r="K394" s="26" t="s">
        <v>167</v>
      </c>
      <c r="L394" s="27"/>
      <c r="M394" s="27">
        <v>103</v>
      </c>
      <c r="N394" s="27">
        <v>103</v>
      </c>
    </row>
    <row r="395" spans="7:14" ht="18.75" hidden="1">
      <c r="G395" s="25"/>
      <c r="H395" s="26"/>
      <c r="I395" s="26"/>
      <c r="J395" s="26"/>
      <c r="K395" s="26"/>
      <c r="L395" s="27"/>
      <c r="M395" s="27"/>
      <c r="N395" s="27"/>
    </row>
    <row r="396" spans="7:14" ht="56.25">
      <c r="G396" s="25" t="s">
        <v>49</v>
      </c>
      <c r="H396" s="26" t="s">
        <v>299</v>
      </c>
      <c r="I396" s="26" t="s">
        <v>164</v>
      </c>
      <c r="J396" s="26" t="s">
        <v>50</v>
      </c>
      <c r="K396" s="26"/>
      <c r="L396" s="27">
        <f>L397</f>
        <v>32.5</v>
      </c>
      <c r="M396" s="27">
        <f>M397</f>
        <v>33</v>
      </c>
      <c r="N396" s="27">
        <f>N397</f>
        <v>33</v>
      </c>
    </row>
    <row r="397" spans="7:14" ht="18.75">
      <c r="G397" s="25" t="s">
        <v>477</v>
      </c>
      <c r="H397" s="26" t="s">
        <v>299</v>
      </c>
      <c r="I397" s="26" t="s">
        <v>164</v>
      </c>
      <c r="J397" s="26" t="s">
        <v>50</v>
      </c>
      <c r="K397" s="26" t="s">
        <v>167</v>
      </c>
      <c r="L397" s="27">
        <v>32.5</v>
      </c>
      <c r="M397" s="27">
        <v>33</v>
      </c>
      <c r="N397" s="27">
        <v>33</v>
      </c>
    </row>
    <row r="398" spans="7:14" ht="18.75">
      <c r="G398" s="25" t="s">
        <v>593</v>
      </c>
      <c r="H398" s="26" t="s">
        <v>299</v>
      </c>
      <c r="I398" s="26" t="s">
        <v>174</v>
      </c>
      <c r="J398" s="26"/>
      <c r="K398" s="26"/>
      <c r="L398" s="27">
        <f aca="true" t="shared" si="31" ref="L398:N399">L399</f>
        <v>289.8</v>
      </c>
      <c r="M398" s="27">
        <f t="shared" si="31"/>
        <v>300</v>
      </c>
      <c r="N398" s="27">
        <f t="shared" si="31"/>
        <v>300</v>
      </c>
    </row>
    <row r="399" spans="7:14" ht="37.5">
      <c r="G399" s="25" t="s">
        <v>449</v>
      </c>
      <c r="H399" s="26" t="s">
        <v>299</v>
      </c>
      <c r="I399" s="26" t="s">
        <v>174</v>
      </c>
      <c r="J399" s="26" t="s">
        <v>448</v>
      </c>
      <c r="K399" s="26"/>
      <c r="L399" s="27">
        <f t="shared" si="31"/>
        <v>289.8</v>
      </c>
      <c r="M399" s="27">
        <f t="shared" si="31"/>
        <v>300</v>
      </c>
      <c r="N399" s="27">
        <f t="shared" si="31"/>
        <v>300</v>
      </c>
    </row>
    <row r="400" spans="7:14" ht="18.75">
      <c r="G400" s="25" t="s">
        <v>199</v>
      </c>
      <c r="H400" s="26" t="s">
        <v>299</v>
      </c>
      <c r="I400" s="26" t="s">
        <v>174</v>
      </c>
      <c r="J400" s="26" t="s">
        <v>256</v>
      </c>
      <c r="K400" s="26" t="s">
        <v>167</v>
      </c>
      <c r="L400" s="27">
        <v>289.8</v>
      </c>
      <c r="M400" s="27">
        <v>300</v>
      </c>
      <c r="N400" s="27">
        <v>300</v>
      </c>
    </row>
    <row r="401" spans="7:14" ht="18.75">
      <c r="G401" s="20" t="s">
        <v>526</v>
      </c>
      <c r="H401" s="21" t="s">
        <v>299</v>
      </c>
      <c r="I401" s="21" t="s">
        <v>183</v>
      </c>
      <c r="J401" s="21"/>
      <c r="K401" s="21"/>
      <c r="L401" s="22">
        <f>L402+L405</f>
        <v>17958</v>
      </c>
      <c r="M401" s="22">
        <f>M402+M405</f>
        <v>19572</v>
      </c>
      <c r="N401" s="22">
        <f>N402+N405</f>
        <v>19227</v>
      </c>
    </row>
    <row r="402" spans="7:14" ht="18.75">
      <c r="G402" s="25" t="s">
        <v>453</v>
      </c>
      <c r="H402" s="26" t="s">
        <v>299</v>
      </c>
      <c r="I402" s="26" t="s">
        <v>183</v>
      </c>
      <c r="J402" s="26" t="s">
        <v>594</v>
      </c>
      <c r="K402" s="26"/>
      <c r="L402" s="27">
        <f aca="true" t="shared" si="32" ref="L402:N403">L403</f>
        <v>15480.9</v>
      </c>
      <c r="M402" s="27">
        <f t="shared" si="32"/>
        <v>17095</v>
      </c>
      <c r="N402" s="27">
        <f t="shared" si="32"/>
        <v>16750</v>
      </c>
    </row>
    <row r="403" spans="7:14" ht="37.5">
      <c r="G403" s="25" t="s">
        <v>203</v>
      </c>
      <c r="H403" s="26" t="s">
        <v>299</v>
      </c>
      <c r="I403" s="26" t="s">
        <v>183</v>
      </c>
      <c r="J403" s="26" t="s">
        <v>595</v>
      </c>
      <c r="K403" s="26"/>
      <c r="L403" s="27">
        <f t="shared" si="32"/>
        <v>15480.9</v>
      </c>
      <c r="M403" s="27">
        <f t="shared" si="32"/>
        <v>17095</v>
      </c>
      <c r="N403" s="27">
        <f t="shared" si="32"/>
        <v>16750</v>
      </c>
    </row>
    <row r="404" spans="7:14" ht="18.75">
      <c r="G404" s="25" t="s">
        <v>199</v>
      </c>
      <c r="H404" s="26" t="s">
        <v>299</v>
      </c>
      <c r="I404" s="26" t="s">
        <v>183</v>
      </c>
      <c r="J404" s="26" t="s">
        <v>595</v>
      </c>
      <c r="K404" s="26" t="s">
        <v>167</v>
      </c>
      <c r="L404" s="27">
        <v>15480.9</v>
      </c>
      <c r="M404" s="27">
        <v>17095</v>
      </c>
      <c r="N404" s="27">
        <v>16750</v>
      </c>
    </row>
    <row r="405" spans="7:14" ht="18.75">
      <c r="G405" s="25" t="s">
        <v>389</v>
      </c>
      <c r="H405" s="26" t="s">
        <v>299</v>
      </c>
      <c r="I405" s="26" t="s">
        <v>183</v>
      </c>
      <c r="J405" s="26" t="s">
        <v>215</v>
      </c>
      <c r="K405" s="21"/>
      <c r="L405" s="27">
        <f>L406+L408</f>
        <v>2477.1</v>
      </c>
      <c r="M405" s="27">
        <f>M406+M408</f>
        <v>2477</v>
      </c>
      <c r="N405" s="27">
        <f>N406+N408</f>
        <v>2477</v>
      </c>
    </row>
    <row r="406" spans="7:14" ht="56.25">
      <c r="G406" s="25" t="s">
        <v>518</v>
      </c>
      <c r="H406" s="26" t="s">
        <v>299</v>
      </c>
      <c r="I406" s="26" t="s">
        <v>183</v>
      </c>
      <c r="J406" s="26" t="s">
        <v>517</v>
      </c>
      <c r="K406" s="21"/>
      <c r="L406" s="27">
        <f>L407</f>
        <v>2356.6</v>
      </c>
      <c r="M406" s="27">
        <f>M407</f>
        <v>2357</v>
      </c>
      <c r="N406" s="27">
        <f>N407</f>
        <v>2357</v>
      </c>
    </row>
    <row r="407" spans="7:14" ht="18.75">
      <c r="G407" s="25" t="s">
        <v>199</v>
      </c>
      <c r="H407" s="26" t="s">
        <v>299</v>
      </c>
      <c r="I407" s="26" t="s">
        <v>183</v>
      </c>
      <c r="J407" s="26" t="s">
        <v>517</v>
      </c>
      <c r="K407" s="26" t="s">
        <v>167</v>
      </c>
      <c r="L407" s="27">
        <v>2356.6</v>
      </c>
      <c r="M407" s="27">
        <v>2357</v>
      </c>
      <c r="N407" s="27">
        <v>2357</v>
      </c>
    </row>
    <row r="408" spans="7:14" ht="56.25">
      <c r="G408" s="25" t="s">
        <v>49</v>
      </c>
      <c r="H408" s="26" t="s">
        <v>299</v>
      </c>
      <c r="I408" s="26" t="s">
        <v>183</v>
      </c>
      <c r="J408" s="26" t="s">
        <v>50</v>
      </c>
      <c r="K408" s="26"/>
      <c r="L408" s="27">
        <f>L409</f>
        <v>120.5</v>
      </c>
      <c r="M408" s="27">
        <f>M409</f>
        <v>120</v>
      </c>
      <c r="N408" s="27">
        <f>N409</f>
        <v>120</v>
      </c>
    </row>
    <row r="409" spans="7:14" ht="18.75">
      <c r="G409" s="25" t="s">
        <v>477</v>
      </c>
      <c r="H409" s="26" t="s">
        <v>299</v>
      </c>
      <c r="I409" s="26" t="s">
        <v>183</v>
      </c>
      <c r="J409" s="26" t="s">
        <v>50</v>
      </c>
      <c r="K409" s="26" t="s">
        <v>167</v>
      </c>
      <c r="L409" s="27">
        <v>120.5</v>
      </c>
      <c r="M409" s="27">
        <v>120</v>
      </c>
      <c r="N409" s="27">
        <v>120</v>
      </c>
    </row>
    <row r="410" spans="7:14" ht="18.75">
      <c r="G410" s="25" t="s">
        <v>713</v>
      </c>
      <c r="H410" s="26" t="s">
        <v>299</v>
      </c>
      <c r="I410" s="26" t="s">
        <v>317</v>
      </c>
      <c r="J410" s="26"/>
      <c r="K410" s="26"/>
      <c r="L410" s="27">
        <f>L413+L414+L415+L412+L411</f>
        <v>24895.2</v>
      </c>
      <c r="M410" s="27">
        <f>M413+M414+M415+M412+M411</f>
        <v>23641</v>
      </c>
      <c r="N410" s="27">
        <f>N413+N414+N415+N412+N411</f>
        <v>20617</v>
      </c>
    </row>
    <row r="411" spans="7:14" ht="18.75">
      <c r="G411" s="25" t="s">
        <v>2</v>
      </c>
      <c r="H411" s="26" t="s">
        <v>299</v>
      </c>
      <c r="I411" s="26" t="s">
        <v>317</v>
      </c>
      <c r="J411" s="26" t="s">
        <v>644</v>
      </c>
      <c r="K411" s="26" t="s">
        <v>167</v>
      </c>
      <c r="L411" s="27">
        <v>228</v>
      </c>
      <c r="M411" s="27"/>
      <c r="N411" s="27"/>
    </row>
    <row r="412" spans="7:14" ht="18.75">
      <c r="G412" s="25" t="s">
        <v>762</v>
      </c>
      <c r="H412" s="26" t="s">
        <v>299</v>
      </c>
      <c r="I412" s="26" t="s">
        <v>317</v>
      </c>
      <c r="J412" s="26" t="s">
        <v>715</v>
      </c>
      <c r="K412" s="26" t="s">
        <v>167</v>
      </c>
      <c r="L412" s="27">
        <v>850</v>
      </c>
      <c r="M412" s="27">
        <v>850</v>
      </c>
      <c r="N412" s="27">
        <v>850</v>
      </c>
    </row>
    <row r="413" spans="7:14" ht="18.75">
      <c r="G413" s="25" t="s">
        <v>199</v>
      </c>
      <c r="H413" s="26" t="s">
        <v>299</v>
      </c>
      <c r="I413" s="26" t="s">
        <v>317</v>
      </c>
      <c r="J413" s="26" t="s">
        <v>711</v>
      </c>
      <c r="K413" s="26" t="s">
        <v>167</v>
      </c>
      <c r="L413" s="27">
        <v>23238.6</v>
      </c>
      <c r="M413" s="27">
        <v>21954</v>
      </c>
      <c r="N413" s="27">
        <v>18891</v>
      </c>
    </row>
    <row r="414" spans="7:14" ht="37.5">
      <c r="G414" s="25" t="s">
        <v>0</v>
      </c>
      <c r="H414" s="26" t="s">
        <v>299</v>
      </c>
      <c r="I414" s="26" t="s">
        <v>317</v>
      </c>
      <c r="J414" s="26" t="s">
        <v>584</v>
      </c>
      <c r="K414" s="26" t="s">
        <v>712</v>
      </c>
      <c r="L414" s="27">
        <v>28.7</v>
      </c>
      <c r="M414" s="27">
        <v>266</v>
      </c>
      <c r="N414" s="27">
        <v>291</v>
      </c>
    </row>
    <row r="415" spans="7:14" ht="37.5">
      <c r="G415" s="25" t="s">
        <v>1</v>
      </c>
      <c r="H415" s="26" t="s">
        <v>299</v>
      </c>
      <c r="I415" s="26" t="s">
        <v>317</v>
      </c>
      <c r="J415" s="26" t="s">
        <v>714</v>
      </c>
      <c r="K415" s="26" t="s">
        <v>712</v>
      </c>
      <c r="L415" s="27">
        <v>549.9</v>
      </c>
      <c r="M415" s="27">
        <v>571</v>
      </c>
      <c r="N415" s="27">
        <v>585</v>
      </c>
    </row>
    <row r="416" spans="1:14" s="23" customFormat="1" ht="18.75">
      <c r="A416" s="19" t="s">
        <v>456</v>
      </c>
      <c r="B416" s="19" t="s">
        <v>457</v>
      </c>
      <c r="C416" s="19" t="s">
        <v>157</v>
      </c>
      <c r="D416" s="19" t="s">
        <v>158</v>
      </c>
      <c r="E416" s="19" t="s">
        <v>159</v>
      </c>
      <c r="F416" s="19" t="s">
        <v>158</v>
      </c>
      <c r="G416" s="20" t="s">
        <v>52</v>
      </c>
      <c r="H416" s="21" t="s">
        <v>299</v>
      </c>
      <c r="I416" s="21" t="s">
        <v>304</v>
      </c>
      <c r="J416" s="21" t="s">
        <v>161</v>
      </c>
      <c r="K416" s="21" t="s">
        <v>161</v>
      </c>
      <c r="L416" s="22">
        <f>L419+L422+L427+L417+L425</f>
        <v>16423.4</v>
      </c>
      <c r="M416" s="22">
        <f>M419+M422+M427+M417+M425</f>
        <v>14535</v>
      </c>
      <c r="N416" s="22">
        <f>N419+N422+N427+N417+N425</f>
        <v>14947</v>
      </c>
    </row>
    <row r="417" spans="1:14" s="23" customFormat="1" ht="18.75">
      <c r="A417" s="19"/>
      <c r="B417" s="19"/>
      <c r="C417" s="19"/>
      <c r="D417" s="19"/>
      <c r="E417" s="19"/>
      <c r="F417" s="19"/>
      <c r="G417" s="25" t="s">
        <v>180</v>
      </c>
      <c r="H417" s="26" t="s">
        <v>299</v>
      </c>
      <c r="I417" s="26" t="s">
        <v>304</v>
      </c>
      <c r="J417" s="26" t="s">
        <v>179</v>
      </c>
      <c r="K417" s="26"/>
      <c r="L417" s="27">
        <f>L418</f>
        <v>805.7</v>
      </c>
      <c r="M417" s="27">
        <f>M418</f>
        <v>892</v>
      </c>
      <c r="N417" s="27">
        <f>N418</f>
        <v>892</v>
      </c>
    </row>
    <row r="418" spans="1:14" s="23" customFormat="1" ht="37.5">
      <c r="A418" s="19"/>
      <c r="B418" s="19"/>
      <c r="C418" s="19"/>
      <c r="D418" s="19"/>
      <c r="E418" s="19"/>
      <c r="F418" s="19"/>
      <c r="G418" s="25" t="s">
        <v>628</v>
      </c>
      <c r="H418" s="26" t="s">
        <v>299</v>
      </c>
      <c r="I418" s="26" t="s">
        <v>304</v>
      </c>
      <c r="J418" s="26" t="s">
        <v>179</v>
      </c>
      <c r="K418" s="26" t="s">
        <v>579</v>
      </c>
      <c r="L418" s="27">
        <v>805.7</v>
      </c>
      <c r="M418" s="27">
        <v>892</v>
      </c>
      <c r="N418" s="27">
        <v>892</v>
      </c>
    </row>
    <row r="419" spans="1:14" ht="75">
      <c r="A419" s="24" t="s">
        <v>456</v>
      </c>
      <c r="B419" s="24" t="s">
        <v>457</v>
      </c>
      <c r="C419" s="24" t="s">
        <v>458</v>
      </c>
      <c r="D419" s="24" t="s">
        <v>459</v>
      </c>
      <c r="E419" s="24" t="s">
        <v>159</v>
      </c>
      <c r="F419" s="24" t="s">
        <v>158</v>
      </c>
      <c r="G419" s="25" t="s">
        <v>248</v>
      </c>
      <c r="H419" s="26" t="s">
        <v>299</v>
      </c>
      <c r="I419" s="26" t="s">
        <v>304</v>
      </c>
      <c r="J419" s="26" t="s">
        <v>249</v>
      </c>
      <c r="K419" s="26" t="s">
        <v>161</v>
      </c>
      <c r="L419" s="27">
        <f aca="true" t="shared" si="33" ref="L419:N420">L420</f>
        <v>6750.3</v>
      </c>
      <c r="M419" s="27">
        <f t="shared" si="33"/>
        <v>8558</v>
      </c>
      <c r="N419" s="27">
        <f t="shared" si="33"/>
        <v>8970</v>
      </c>
    </row>
    <row r="420" spans="1:14" ht="37.5">
      <c r="A420" s="24" t="s">
        <v>456</v>
      </c>
      <c r="B420" s="24" t="s">
        <v>457</v>
      </c>
      <c r="C420" s="24" t="s">
        <v>460</v>
      </c>
      <c r="D420" s="24" t="s">
        <v>203</v>
      </c>
      <c r="E420" s="24" t="s">
        <v>159</v>
      </c>
      <c r="F420" s="24" t="s">
        <v>158</v>
      </c>
      <c r="G420" s="25" t="s">
        <v>203</v>
      </c>
      <c r="H420" s="26" t="s">
        <v>299</v>
      </c>
      <c r="I420" s="26" t="s">
        <v>304</v>
      </c>
      <c r="J420" s="26" t="s">
        <v>250</v>
      </c>
      <c r="K420" s="26" t="s">
        <v>161</v>
      </c>
      <c r="L420" s="27">
        <f t="shared" si="33"/>
        <v>6750.3</v>
      </c>
      <c r="M420" s="27">
        <f t="shared" si="33"/>
        <v>8558</v>
      </c>
      <c r="N420" s="27">
        <f t="shared" si="33"/>
        <v>8970</v>
      </c>
    </row>
    <row r="421" spans="1:14" ht="18.75">
      <c r="A421" s="24" t="s">
        <v>456</v>
      </c>
      <c r="B421" s="24" t="s">
        <v>457</v>
      </c>
      <c r="C421" s="24" t="s">
        <v>460</v>
      </c>
      <c r="D421" s="24" t="s">
        <v>203</v>
      </c>
      <c r="E421" s="24" t="s">
        <v>167</v>
      </c>
      <c r="F421" s="24" t="s">
        <v>199</v>
      </c>
      <c r="G421" s="25" t="s">
        <v>199</v>
      </c>
      <c r="H421" s="26" t="s">
        <v>299</v>
      </c>
      <c r="I421" s="26" t="s">
        <v>304</v>
      </c>
      <c r="J421" s="26" t="s">
        <v>250</v>
      </c>
      <c r="K421" s="26" t="s">
        <v>167</v>
      </c>
      <c r="L421" s="27">
        <v>6750.3</v>
      </c>
      <c r="M421" s="27">
        <f>7000+1558</f>
        <v>8558</v>
      </c>
      <c r="N421" s="27">
        <f>7350+1620</f>
        <v>8970</v>
      </c>
    </row>
    <row r="422" spans="7:14" ht="37.5">
      <c r="G422" s="25" t="s">
        <v>263</v>
      </c>
      <c r="H422" s="26" t="s">
        <v>299</v>
      </c>
      <c r="I422" s="26" t="s">
        <v>304</v>
      </c>
      <c r="J422" s="26" t="s">
        <v>559</v>
      </c>
      <c r="K422" s="26"/>
      <c r="L422" s="27">
        <f aca="true" t="shared" si="34" ref="L422:N423">L423</f>
        <v>8617.4</v>
      </c>
      <c r="M422" s="27">
        <f t="shared" si="34"/>
        <v>4085</v>
      </c>
      <c r="N422" s="27">
        <f t="shared" si="34"/>
        <v>4085</v>
      </c>
    </row>
    <row r="423" spans="7:14" ht="37.5">
      <c r="G423" s="25" t="s">
        <v>455</v>
      </c>
      <c r="H423" s="26" t="s">
        <v>299</v>
      </c>
      <c r="I423" s="26" t="s">
        <v>304</v>
      </c>
      <c r="J423" s="26" t="s">
        <v>560</v>
      </c>
      <c r="K423" s="26"/>
      <c r="L423" s="27">
        <f t="shared" si="34"/>
        <v>8617.4</v>
      </c>
      <c r="M423" s="27">
        <f t="shared" si="34"/>
        <v>4085</v>
      </c>
      <c r="N423" s="27">
        <f t="shared" si="34"/>
        <v>4085</v>
      </c>
    </row>
    <row r="424" spans="7:14" ht="18.75">
      <c r="G424" s="25" t="s">
        <v>189</v>
      </c>
      <c r="H424" s="26" t="s">
        <v>299</v>
      </c>
      <c r="I424" s="26" t="s">
        <v>304</v>
      </c>
      <c r="J424" s="26" t="s">
        <v>560</v>
      </c>
      <c r="K424" s="26" t="s">
        <v>188</v>
      </c>
      <c r="L424" s="27">
        <v>8617.4</v>
      </c>
      <c r="M424" s="27">
        <v>4085</v>
      </c>
      <c r="N424" s="27">
        <v>4085</v>
      </c>
    </row>
    <row r="425" spans="7:14" ht="56.25">
      <c r="G425" s="25" t="s">
        <v>754</v>
      </c>
      <c r="H425" s="26" t="s">
        <v>299</v>
      </c>
      <c r="I425" s="26" t="s">
        <v>304</v>
      </c>
      <c r="J425" s="26" t="s">
        <v>350</v>
      </c>
      <c r="K425" s="26"/>
      <c r="L425" s="27">
        <f>L426</f>
        <v>250</v>
      </c>
      <c r="M425" s="27">
        <f>M426</f>
        <v>0</v>
      </c>
      <c r="N425" s="27">
        <f>N426</f>
        <v>0</v>
      </c>
    </row>
    <row r="426" spans="7:14" ht="18.75">
      <c r="G426" s="25" t="s">
        <v>319</v>
      </c>
      <c r="H426" s="26" t="s">
        <v>299</v>
      </c>
      <c r="I426" s="26" t="s">
        <v>304</v>
      </c>
      <c r="J426" s="26" t="s">
        <v>350</v>
      </c>
      <c r="K426" s="26" t="s">
        <v>318</v>
      </c>
      <c r="L426" s="27">
        <v>250</v>
      </c>
      <c r="M426" s="27"/>
      <c r="N426" s="27"/>
    </row>
    <row r="427" spans="7:14" ht="18.75">
      <c r="G427" s="25" t="s">
        <v>675</v>
      </c>
      <c r="H427" s="26" t="s">
        <v>299</v>
      </c>
      <c r="I427" s="26" t="s">
        <v>304</v>
      </c>
      <c r="J427" s="26" t="s">
        <v>334</v>
      </c>
      <c r="K427" s="26"/>
      <c r="L427" s="27">
        <f>L428</f>
        <v>0</v>
      </c>
      <c r="M427" s="27">
        <f>M428</f>
        <v>1000</v>
      </c>
      <c r="N427" s="27">
        <f>N428</f>
        <v>1000</v>
      </c>
    </row>
    <row r="428" spans="7:14" ht="18.75">
      <c r="G428" s="25" t="s">
        <v>53</v>
      </c>
      <c r="H428" s="26" t="s">
        <v>299</v>
      </c>
      <c r="I428" s="26" t="s">
        <v>304</v>
      </c>
      <c r="J428" s="26" t="s">
        <v>218</v>
      </c>
      <c r="K428" s="26" t="s">
        <v>318</v>
      </c>
      <c r="L428" s="27"/>
      <c r="M428" s="27">
        <v>1000</v>
      </c>
      <c r="N428" s="27">
        <v>1000</v>
      </c>
    </row>
    <row r="429" spans="1:14" s="18" customFormat="1" ht="18.75">
      <c r="A429" s="14" t="s">
        <v>465</v>
      </c>
      <c r="B429" s="14" t="s">
        <v>466</v>
      </c>
      <c r="C429" s="14" t="s">
        <v>157</v>
      </c>
      <c r="D429" s="14" t="s">
        <v>158</v>
      </c>
      <c r="E429" s="14" t="s">
        <v>159</v>
      </c>
      <c r="F429" s="14" t="s">
        <v>158</v>
      </c>
      <c r="G429" s="15" t="s">
        <v>466</v>
      </c>
      <c r="H429" s="16" t="s">
        <v>304</v>
      </c>
      <c r="I429" s="16" t="s">
        <v>161</v>
      </c>
      <c r="J429" s="16" t="s">
        <v>161</v>
      </c>
      <c r="K429" s="16" t="s">
        <v>161</v>
      </c>
      <c r="L429" s="17">
        <f>L430+L439+L552+L571</f>
        <v>347464.9999999999</v>
      </c>
      <c r="M429" s="17">
        <f>M430+M439+M552+M571</f>
        <v>304966.19999999995</v>
      </c>
      <c r="N429" s="17">
        <f>N430+N439+N552+N571</f>
        <v>301836.6</v>
      </c>
    </row>
    <row r="430" spans="1:14" s="23" customFormat="1" ht="18.75">
      <c r="A430" s="19" t="s">
        <v>467</v>
      </c>
      <c r="B430" s="19" t="s">
        <v>468</v>
      </c>
      <c r="C430" s="19" t="s">
        <v>157</v>
      </c>
      <c r="D430" s="19" t="s">
        <v>158</v>
      </c>
      <c r="E430" s="19" t="s">
        <v>159</v>
      </c>
      <c r="F430" s="19" t="s">
        <v>158</v>
      </c>
      <c r="G430" s="20" t="s">
        <v>468</v>
      </c>
      <c r="H430" s="21" t="s">
        <v>304</v>
      </c>
      <c r="I430" s="21" t="s">
        <v>164</v>
      </c>
      <c r="J430" s="21" t="s">
        <v>161</v>
      </c>
      <c r="K430" s="21" t="s">
        <v>161</v>
      </c>
      <c r="L430" s="22">
        <f>L431+L434</f>
        <v>59191.1</v>
      </c>
      <c r="M430" s="22">
        <f>M431+M434</f>
        <v>63247</v>
      </c>
      <c r="N430" s="22">
        <f>N431+N434</f>
        <v>57635</v>
      </c>
    </row>
    <row r="431" spans="1:14" ht="18.75">
      <c r="A431" s="24" t="s">
        <v>467</v>
      </c>
      <c r="B431" s="24" t="s">
        <v>468</v>
      </c>
      <c r="C431" s="24" t="s">
        <v>469</v>
      </c>
      <c r="D431" s="24" t="s">
        <v>470</v>
      </c>
      <c r="E431" s="24" t="s">
        <v>159</v>
      </c>
      <c r="F431" s="24" t="s">
        <v>158</v>
      </c>
      <c r="G431" s="25" t="s">
        <v>470</v>
      </c>
      <c r="H431" s="26" t="s">
        <v>304</v>
      </c>
      <c r="I431" s="26" t="s">
        <v>164</v>
      </c>
      <c r="J431" s="26" t="s">
        <v>469</v>
      </c>
      <c r="K431" s="26" t="s">
        <v>161</v>
      </c>
      <c r="L431" s="27">
        <f aca="true" t="shared" si="35" ref="L431:N432">L432</f>
        <v>937.1</v>
      </c>
      <c r="M431" s="27">
        <f t="shared" si="35"/>
        <v>920</v>
      </c>
      <c r="N431" s="27">
        <f t="shared" si="35"/>
        <v>940</v>
      </c>
    </row>
    <row r="432" spans="7:14" ht="37.5">
      <c r="G432" s="25" t="s">
        <v>203</v>
      </c>
      <c r="H432" s="26" t="s">
        <v>304</v>
      </c>
      <c r="I432" s="26" t="s">
        <v>164</v>
      </c>
      <c r="J432" s="26" t="s">
        <v>265</v>
      </c>
      <c r="K432" s="26"/>
      <c r="L432" s="27">
        <f t="shared" si="35"/>
        <v>937.1</v>
      </c>
      <c r="M432" s="27">
        <f t="shared" si="35"/>
        <v>920</v>
      </c>
      <c r="N432" s="27">
        <f t="shared" si="35"/>
        <v>940</v>
      </c>
    </row>
    <row r="433" spans="7:14" ht="18.75">
      <c r="G433" s="25" t="s">
        <v>199</v>
      </c>
      <c r="H433" s="26" t="s">
        <v>304</v>
      </c>
      <c r="I433" s="26" t="s">
        <v>164</v>
      </c>
      <c r="J433" s="26" t="s">
        <v>265</v>
      </c>
      <c r="K433" s="26" t="s">
        <v>167</v>
      </c>
      <c r="L433" s="27">
        <v>937.1</v>
      </c>
      <c r="M433" s="27">
        <v>920</v>
      </c>
      <c r="N433" s="27">
        <v>940</v>
      </c>
    </row>
    <row r="434" spans="1:14" ht="37.5">
      <c r="A434" s="24" t="s">
        <v>467</v>
      </c>
      <c r="B434" s="24" t="s">
        <v>468</v>
      </c>
      <c r="C434" s="24" t="s">
        <v>471</v>
      </c>
      <c r="D434" s="24" t="s">
        <v>203</v>
      </c>
      <c r="E434" s="24" t="s">
        <v>159</v>
      </c>
      <c r="F434" s="24" t="s">
        <v>158</v>
      </c>
      <c r="G434" s="25" t="s">
        <v>203</v>
      </c>
      <c r="H434" s="26" t="s">
        <v>304</v>
      </c>
      <c r="I434" s="26" t="s">
        <v>164</v>
      </c>
      <c r="J434" s="26" t="s">
        <v>674</v>
      </c>
      <c r="K434" s="26" t="s">
        <v>161</v>
      </c>
      <c r="L434" s="27">
        <f>L435+L437</f>
        <v>58254</v>
      </c>
      <c r="M434" s="27">
        <f>M435+M437</f>
        <v>62327</v>
      </c>
      <c r="N434" s="27">
        <f>N435+N437</f>
        <v>56695</v>
      </c>
    </row>
    <row r="435" spans="1:14" ht="75">
      <c r="A435" s="24" t="s">
        <v>467</v>
      </c>
      <c r="B435" s="24" t="s">
        <v>468</v>
      </c>
      <c r="C435" s="24" t="s">
        <v>472</v>
      </c>
      <c r="D435" s="24" t="s">
        <v>473</v>
      </c>
      <c r="E435" s="24" t="s">
        <v>159</v>
      </c>
      <c r="F435" s="24" t="s">
        <v>158</v>
      </c>
      <c r="G435" s="25" t="s">
        <v>473</v>
      </c>
      <c r="H435" s="26" t="s">
        <v>304</v>
      </c>
      <c r="I435" s="26" t="s">
        <v>164</v>
      </c>
      <c r="J435" s="26" t="s">
        <v>653</v>
      </c>
      <c r="K435" s="26" t="s">
        <v>161</v>
      </c>
      <c r="L435" s="27">
        <f>L436</f>
        <v>34309</v>
      </c>
      <c r="M435" s="27">
        <f>M436</f>
        <v>36462</v>
      </c>
      <c r="N435" s="27">
        <f>N436</f>
        <v>34274</v>
      </c>
    </row>
    <row r="436" spans="1:14" ht="18.75">
      <c r="A436" s="24" t="s">
        <v>467</v>
      </c>
      <c r="B436" s="24" t="s">
        <v>468</v>
      </c>
      <c r="C436" s="24" t="s">
        <v>472</v>
      </c>
      <c r="D436" s="24" t="s">
        <v>473</v>
      </c>
      <c r="E436" s="24" t="s">
        <v>167</v>
      </c>
      <c r="F436" s="24" t="s">
        <v>199</v>
      </c>
      <c r="G436" s="25" t="s">
        <v>199</v>
      </c>
      <c r="H436" s="26" t="s">
        <v>304</v>
      </c>
      <c r="I436" s="26" t="s">
        <v>164</v>
      </c>
      <c r="J436" s="26" t="s">
        <v>653</v>
      </c>
      <c r="K436" s="26" t="s">
        <v>167</v>
      </c>
      <c r="L436" s="27">
        <v>34309</v>
      </c>
      <c r="M436" s="27">
        <v>36462</v>
      </c>
      <c r="N436" s="27">
        <v>34274</v>
      </c>
    </row>
    <row r="437" spans="1:14" ht="93.75">
      <c r="A437" s="24" t="s">
        <v>467</v>
      </c>
      <c r="B437" s="24" t="s">
        <v>468</v>
      </c>
      <c r="C437" s="24" t="s">
        <v>125</v>
      </c>
      <c r="D437" s="24" t="s">
        <v>126</v>
      </c>
      <c r="E437" s="24" t="s">
        <v>159</v>
      </c>
      <c r="F437" s="24" t="s">
        <v>158</v>
      </c>
      <c r="G437" s="25" t="s">
        <v>126</v>
      </c>
      <c r="H437" s="26" t="s">
        <v>304</v>
      </c>
      <c r="I437" s="26" t="s">
        <v>164</v>
      </c>
      <c r="J437" s="26" t="s">
        <v>654</v>
      </c>
      <c r="K437" s="26" t="s">
        <v>161</v>
      </c>
      <c r="L437" s="27">
        <f>L438</f>
        <v>23945</v>
      </c>
      <c r="M437" s="27">
        <f>M438</f>
        <v>25865</v>
      </c>
      <c r="N437" s="27">
        <f>N438</f>
        <v>22421</v>
      </c>
    </row>
    <row r="438" spans="1:14" ht="18.75">
      <c r="A438" s="24" t="s">
        <v>467</v>
      </c>
      <c r="B438" s="24" t="s">
        <v>468</v>
      </c>
      <c r="C438" s="24" t="s">
        <v>125</v>
      </c>
      <c r="D438" s="24" t="s">
        <v>126</v>
      </c>
      <c r="E438" s="24" t="s">
        <v>167</v>
      </c>
      <c r="F438" s="24" t="s">
        <v>199</v>
      </c>
      <c r="G438" s="25" t="s">
        <v>199</v>
      </c>
      <c r="H438" s="26" t="s">
        <v>304</v>
      </c>
      <c r="I438" s="26" t="s">
        <v>164</v>
      </c>
      <c r="J438" s="26" t="s">
        <v>654</v>
      </c>
      <c r="K438" s="26" t="s">
        <v>167</v>
      </c>
      <c r="L438" s="27">
        <v>23945</v>
      </c>
      <c r="M438" s="27">
        <v>25865</v>
      </c>
      <c r="N438" s="27">
        <v>22421</v>
      </c>
    </row>
    <row r="439" spans="1:14" s="23" customFormat="1" ht="18.75">
      <c r="A439" s="19" t="s">
        <v>474</v>
      </c>
      <c r="B439" s="19" t="s">
        <v>475</v>
      </c>
      <c r="C439" s="19" t="s">
        <v>157</v>
      </c>
      <c r="D439" s="19" t="s">
        <v>158</v>
      </c>
      <c r="E439" s="19" t="s">
        <v>159</v>
      </c>
      <c r="F439" s="19" t="s">
        <v>158</v>
      </c>
      <c r="G439" s="20" t="s">
        <v>475</v>
      </c>
      <c r="H439" s="21" t="s">
        <v>304</v>
      </c>
      <c r="I439" s="21" t="s">
        <v>174</v>
      </c>
      <c r="J439" s="21" t="s">
        <v>161</v>
      </c>
      <c r="K439" s="21" t="s">
        <v>161</v>
      </c>
      <c r="L439" s="22">
        <f>L442+L544+L440+L540+L542</f>
        <v>238754.19999999992</v>
      </c>
      <c r="M439" s="22">
        <f>M442+M544+M440+M540+M542</f>
        <v>192625.19999999995</v>
      </c>
      <c r="N439" s="22">
        <f>N442+N544+N440+N540+N542</f>
        <v>195205.59999999998</v>
      </c>
    </row>
    <row r="440" spans="1:14" s="23" customFormat="1" ht="18.75">
      <c r="A440" s="19"/>
      <c r="B440" s="19"/>
      <c r="C440" s="19"/>
      <c r="D440" s="19"/>
      <c r="E440" s="19"/>
      <c r="F440" s="19"/>
      <c r="G440" s="20" t="s">
        <v>597</v>
      </c>
      <c r="H440" s="21" t="s">
        <v>304</v>
      </c>
      <c r="I440" s="21" t="s">
        <v>174</v>
      </c>
      <c r="J440" s="21" t="s">
        <v>598</v>
      </c>
      <c r="K440" s="21"/>
      <c r="L440" s="22">
        <f>L441</f>
        <v>2470.5</v>
      </c>
      <c r="M440" s="22">
        <f>M441</f>
        <v>0</v>
      </c>
      <c r="N440" s="22">
        <f>N441</f>
        <v>0</v>
      </c>
    </row>
    <row r="441" spans="1:14" s="23" customFormat="1" ht="18.75">
      <c r="A441" s="19"/>
      <c r="B441" s="19"/>
      <c r="C441" s="19"/>
      <c r="D441" s="19"/>
      <c r="E441" s="19"/>
      <c r="F441" s="19"/>
      <c r="G441" s="25" t="s">
        <v>292</v>
      </c>
      <c r="H441" s="26" t="s">
        <v>304</v>
      </c>
      <c r="I441" s="26" t="s">
        <v>174</v>
      </c>
      <c r="J441" s="26" t="s">
        <v>598</v>
      </c>
      <c r="K441" s="26" t="s">
        <v>291</v>
      </c>
      <c r="L441" s="27">
        <v>2470.5</v>
      </c>
      <c r="M441" s="27"/>
      <c r="N441" s="27"/>
    </row>
    <row r="442" spans="1:14" ht="18.75">
      <c r="A442" s="24" t="s">
        <v>474</v>
      </c>
      <c r="B442" s="24" t="s">
        <v>475</v>
      </c>
      <c r="C442" s="24" t="s">
        <v>476</v>
      </c>
      <c r="D442" s="24" t="s">
        <v>477</v>
      </c>
      <c r="E442" s="24" t="s">
        <v>159</v>
      </c>
      <c r="F442" s="24" t="s">
        <v>158</v>
      </c>
      <c r="G442" s="25" t="s">
        <v>477</v>
      </c>
      <c r="H442" s="26" t="s">
        <v>304</v>
      </c>
      <c r="I442" s="26" t="s">
        <v>174</v>
      </c>
      <c r="J442" s="26" t="s">
        <v>476</v>
      </c>
      <c r="K442" s="26" t="s">
        <v>161</v>
      </c>
      <c r="L442" s="27">
        <f>L443+L445+L448+L449+L451+L453+L455+L457+L459+L461+L463+L465+L469+L471+L473+L475+L477+L479+L481+L483+L485+L487+L490+L492+L494+L496+L498+L501+L504+L507+L510+L513+L516+L519+L522+L529+L531+L533+L536+L538+0</f>
        <v>229242.19999999995</v>
      </c>
      <c r="M442" s="27">
        <f>M443+M445+M448+M449+M451+M453+M455+M457+M459+M461+M463+M465+M469+M471+M473+M475+M477+M479+M481+M483+M485+M487+M490+M492+M494+M496+M498+M501+M504+M507+M510+M513+M516+M519+M522+M529+M531+M533+M536+M538+0</f>
        <v>187249.19999999995</v>
      </c>
      <c r="N442" s="27">
        <f>N443+N445+N448+N449+N451+N453+N455+N457+N459+N461+N463+N465+N469+N471+N473+N475+N477+N479+N481+N483+N485+N487+N490+N492+N494+N496+N498+N501+N504+N507+N510+N513+N516+N519+N522+N529+N531+N533+N536+N538+0</f>
        <v>189331.59999999998</v>
      </c>
    </row>
    <row r="443" spans="7:14" ht="56.25">
      <c r="G443" s="25" t="s">
        <v>266</v>
      </c>
      <c r="H443" s="26" t="s">
        <v>304</v>
      </c>
      <c r="I443" s="26" t="s">
        <v>174</v>
      </c>
      <c r="J443" s="26" t="s">
        <v>267</v>
      </c>
      <c r="K443" s="26"/>
      <c r="L443" s="27">
        <f>L444</f>
        <v>1936.2</v>
      </c>
      <c r="M443" s="27">
        <f>M444</f>
        <v>2220</v>
      </c>
      <c r="N443" s="27">
        <f>N444</f>
        <v>2440</v>
      </c>
    </row>
    <row r="444" spans="7:14" ht="18.75">
      <c r="G444" s="25" t="s">
        <v>477</v>
      </c>
      <c r="H444" s="26" t="s">
        <v>304</v>
      </c>
      <c r="I444" s="26" t="s">
        <v>174</v>
      </c>
      <c r="J444" s="26" t="s">
        <v>267</v>
      </c>
      <c r="K444" s="40" t="s">
        <v>291</v>
      </c>
      <c r="L444" s="27">
        <v>1936.2</v>
      </c>
      <c r="M444" s="27">
        <v>2220</v>
      </c>
      <c r="N444" s="27">
        <v>2440</v>
      </c>
    </row>
    <row r="445" spans="7:14" ht="37.5">
      <c r="G445" s="25" t="s">
        <v>268</v>
      </c>
      <c r="H445" s="26">
        <v>10</v>
      </c>
      <c r="I445" s="26" t="s">
        <v>174</v>
      </c>
      <c r="J445" s="26">
        <v>5050402</v>
      </c>
      <c r="K445" s="41"/>
      <c r="L445" s="27">
        <f>L446</f>
        <v>205.4</v>
      </c>
      <c r="M445" s="27">
        <f>M446</f>
        <v>202</v>
      </c>
      <c r="N445" s="27">
        <f>N446</f>
        <v>222</v>
      </c>
    </row>
    <row r="446" spans="7:14" ht="18.75">
      <c r="G446" s="25" t="s">
        <v>477</v>
      </c>
      <c r="H446" s="26" t="s">
        <v>304</v>
      </c>
      <c r="I446" s="26" t="s">
        <v>174</v>
      </c>
      <c r="J446" s="26" t="s">
        <v>269</v>
      </c>
      <c r="K446" s="26" t="s">
        <v>291</v>
      </c>
      <c r="L446" s="27">
        <v>205.4</v>
      </c>
      <c r="M446" s="27">
        <v>202</v>
      </c>
      <c r="N446" s="27">
        <v>222</v>
      </c>
    </row>
    <row r="447" spans="7:14" ht="18.75">
      <c r="G447" s="25" t="s">
        <v>270</v>
      </c>
      <c r="H447" s="26" t="s">
        <v>304</v>
      </c>
      <c r="I447" s="26" t="s">
        <v>174</v>
      </c>
      <c r="J447" s="26" t="s">
        <v>272</v>
      </c>
      <c r="K447" s="26"/>
      <c r="L447" s="27">
        <f>L448</f>
        <v>181</v>
      </c>
      <c r="M447" s="27">
        <f>M448</f>
        <v>220</v>
      </c>
      <c r="N447" s="27">
        <f>N448</f>
        <v>242</v>
      </c>
    </row>
    <row r="448" spans="7:14" ht="18.75">
      <c r="G448" s="25" t="s">
        <v>477</v>
      </c>
      <c r="H448" s="26" t="s">
        <v>304</v>
      </c>
      <c r="I448" s="26" t="s">
        <v>174</v>
      </c>
      <c r="J448" s="26" t="s">
        <v>272</v>
      </c>
      <c r="K448" s="26" t="s">
        <v>291</v>
      </c>
      <c r="L448" s="27">
        <v>181</v>
      </c>
      <c r="M448" s="27">
        <v>220</v>
      </c>
      <c r="N448" s="27">
        <v>242</v>
      </c>
    </row>
    <row r="449" spans="7:14" ht="37.5">
      <c r="G449" s="25" t="s">
        <v>271</v>
      </c>
      <c r="H449" s="26" t="s">
        <v>304</v>
      </c>
      <c r="I449" s="26" t="s">
        <v>174</v>
      </c>
      <c r="J449" s="26" t="s">
        <v>273</v>
      </c>
      <c r="K449" s="26"/>
      <c r="L449" s="27">
        <f>L450</f>
        <v>0</v>
      </c>
      <c r="M449" s="27">
        <f>M450</f>
        <v>187</v>
      </c>
      <c r="N449" s="27">
        <f>N450</f>
        <v>187</v>
      </c>
    </row>
    <row r="450" spans="7:14" ht="18.75">
      <c r="G450" s="25" t="s">
        <v>477</v>
      </c>
      <c r="H450" s="26" t="s">
        <v>304</v>
      </c>
      <c r="I450" s="26" t="s">
        <v>174</v>
      </c>
      <c r="J450" s="26" t="s">
        <v>273</v>
      </c>
      <c r="K450" s="26" t="s">
        <v>291</v>
      </c>
      <c r="L450" s="27"/>
      <c r="M450" s="27">
        <v>187</v>
      </c>
      <c r="N450" s="27">
        <v>187</v>
      </c>
    </row>
    <row r="451" spans="7:14" ht="56.25">
      <c r="G451" s="25" t="s">
        <v>274</v>
      </c>
      <c r="H451" s="26" t="s">
        <v>304</v>
      </c>
      <c r="I451" s="26" t="s">
        <v>174</v>
      </c>
      <c r="J451" s="26" t="s">
        <v>275</v>
      </c>
      <c r="K451" s="26"/>
      <c r="L451" s="27">
        <f>L452</f>
        <v>528.2</v>
      </c>
      <c r="M451" s="27">
        <f>M452</f>
        <v>510</v>
      </c>
      <c r="N451" s="27">
        <f>N452</f>
        <v>550</v>
      </c>
    </row>
    <row r="452" spans="7:14" ht="18.75">
      <c r="G452" s="25" t="s">
        <v>477</v>
      </c>
      <c r="H452" s="26" t="s">
        <v>304</v>
      </c>
      <c r="I452" s="26" t="s">
        <v>174</v>
      </c>
      <c r="J452" s="26" t="s">
        <v>275</v>
      </c>
      <c r="K452" s="26" t="s">
        <v>291</v>
      </c>
      <c r="L452" s="27">
        <v>528.2</v>
      </c>
      <c r="M452" s="27">
        <v>510</v>
      </c>
      <c r="N452" s="27">
        <v>550</v>
      </c>
    </row>
    <row r="453" spans="7:14" ht="37.5">
      <c r="G453" s="25" t="s">
        <v>695</v>
      </c>
      <c r="H453" s="26" t="s">
        <v>304</v>
      </c>
      <c r="I453" s="26" t="s">
        <v>174</v>
      </c>
      <c r="J453" s="26" t="s">
        <v>696</v>
      </c>
      <c r="K453" s="26"/>
      <c r="L453" s="27">
        <f>L454</f>
        <v>0</v>
      </c>
      <c r="M453" s="27">
        <f>M454</f>
        <v>802</v>
      </c>
      <c r="N453" s="27">
        <f>N454</f>
        <v>810</v>
      </c>
    </row>
    <row r="454" spans="7:14" ht="18.75">
      <c r="G454" s="25" t="s">
        <v>477</v>
      </c>
      <c r="H454" s="26" t="s">
        <v>304</v>
      </c>
      <c r="I454" s="26" t="s">
        <v>174</v>
      </c>
      <c r="J454" s="26" t="s">
        <v>696</v>
      </c>
      <c r="K454" s="26" t="s">
        <v>291</v>
      </c>
      <c r="L454" s="27"/>
      <c r="M454" s="27">
        <v>802</v>
      </c>
      <c r="N454" s="27">
        <v>810</v>
      </c>
    </row>
    <row r="455" spans="7:14" ht="56.25">
      <c r="G455" s="25" t="s">
        <v>68</v>
      </c>
      <c r="H455" s="26" t="s">
        <v>304</v>
      </c>
      <c r="I455" s="26" t="s">
        <v>174</v>
      </c>
      <c r="J455" s="26" t="s">
        <v>67</v>
      </c>
      <c r="K455" s="26"/>
      <c r="L455" s="27">
        <f>L456</f>
        <v>2023</v>
      </c>
      <c r="M455" s="27">
        <f>M456</f>
        <v>2165</v>
      </c>
      <c r="N455" s="27">
        <f>N456</f>
        <v>2295</v>
      </c>
    </row>
    <row r="456" spans="7:14" ht="18.75">
      <c r="G456" s="25" t="s">
        <v>477</v>
      </c>
      <c r="H456" s="26" t="s">
        <v>304</v>
      </c>
      <c r="I456" s="26" t="s">
        <v>174</v>
      </c>
      <c r="J456" s="26" t="s">
        <v>67</v>
      </c>
      <c r="K456" s="26" t="s">
        <v>291</v>
      </c>
      <c r="L456" s="27">
        <v>2023</v>
      </c>
      <c r="M456" s="27">
        <v>2165</v>
      </c>
      <c r="N456" s="27">
        <v>2295</v>
      </c>
    </row>
    <row r="457" spans="7:14" ht="18.75">
      <c r="G457" s="25" t="s">
        <v>292</v>
      </c>
      <c r="H457" s="26" t="s">
        <v>304</v>
      </c>
      <c r="I457" s="26" t="s">
        <v>174</v>
      </c>
      <c r="J457" s="26" t="s">
        <v>682</v>
      </c>
      <c r="K457" s="26"/>
      <c r="L457" s="27">
        <f>L458</f>
        <v>1412.1</v>
      </c>
      <c r="M457" s="27">
        <f>M458</f>
        <v>1235.1</v>
      </c>
      <c r="N457" s="27">
        <f>N458</f>
        <v>1309.4</v>
      </c>
    </row>
    <row r="458" spans="7:14" ht="93.75">
      <c r="G458" s="25" t="s">
        <v>684</v>
      </c>
      <c r="H458" s="26" t="s">
        <v>304</v>
      </c>
      <c r="I458" s="26" t="s">
        <v>174</v>
      </c>
      <c r="J458" s="26" t="s">
        <v>682</v>
      </c>
      <c r="K458" s="26" t="s">
        <v>291</v>
      </c>
      <c r="L458" s="27">
        <v>1412.1</v>
      </c>
      <c r="M458" s="27">
        <v>1235.1</v>
      </c>
      <c r="N458" s="27">
        <v>1309.4</v>
      </c>
    </row>
    <row r="459" spans="7:14" ht="18.75">
      <c r="G459" s="25" t="s">
        <v>692</v>
      </c>
      <c r="H459" s="26" t="s">
        <v>304</v>
      </c>
      <c r="I459" s="26" t="s">
        <v>174</v>
      </c>
      <c r="J459" s="26" t="s">
        <v>693</v>
      </c>
      <c r="K459" s="26"/>
      <c r="L459" s="27">
        <f>L460</f>
        <v>30009.6</v>
      </c>
      <c r="M459" s="27">
        <f>M460</f>
        <v>1840.3</v>
      </c>
      <c r="N459" s="27">
        <f>N460</f>
        <v>1840.2</v>
      </c>
    </row>
    <row r="460" spans="7:14" ht="18.75">
      <c r="G460" s="25" t="s">
        <v>292</v>
      </c>
      <c r="H460" s="26" t="s">
        <v>304</v>
      </c>
      <c r="I460" s="26" t="s">
        <v>174</v>
      </c>
      <c r="J460" s="26" t="s">
        <v>693</v>
      </c>
      <c r="K460" s="26" t="s">
        <v>291</v>
      </c>
      <c r="L460" s="27">
        <v>30009.6</v>
      </c>
      <c r="M460" s="27">
        <v>1840.3</v>
      </c>
      <c r="N460" s="27">
        <v>1840.2</v>
      </c>
    </row>
    <row r="461" spans="7:14" ht="56.25">
      <c r="G461" s="25" t="s">
        <v>694</v>
      </c>
      <c r="H461" s="26" t="s">
        <v>304</v>
      </c>
      <c r="I461" s="26" t="s">
        <v>174</v>
      </c>
      <c r="J461" s="26" t="s">
        <v>683</v>
      </c>
      <c r="K461" s="26"/>
      <c r="L461" s="27">
        <f>L462</f>
        <v>7.2</v>
      </c>
      <c r="M461" s="27">
        <f>M462</f>
        <v>4</v>
      </c>
      <c r="N461" s="27">
        <f>N462</f>
        <v>4.2</v>
      </c>
    </row>
    <row r="462" spans="1:14" ht="18.75">
      <c r="A462" s="24" t="s">
        <v>474</v>
      </c>
      <c r="B462" s="24" t="s">
        <v>475</v>
      </c>
      <c r="C462" s="24" t="s">
        <v>480</v>
      </c>
      <c r="D462" s="24" t="s">
        <v>342</v>
      </c>
      <c r="E462" s="24" t="s">
        <v>291</v>
      </c>
      <c r="F462" s="24" t="s">
        <v>292</v>
      </c>
      <c r="G462" s="25" t="s">
        <v>292</v>
      </c>
      <c r="H462" s="26" t="s">
        <v>304</v>
      </c>
      <c r="I462" s="26" t="s">
        <v>174</v>
      </c>
      <c r="J462" s="26" t="s">
        <v>683</v>
      </c>
      <c r="K462" s="26" t="s">
        <v>291</v>
      </c>
      <c r="L462" s="27">
        <v>7.2</v>
      </c>
      <c r="M462" s="27">
        <v>4</v>
      </c>
      <c r="N462" s="27">
        <v>4.2</v>
      </c>
    </row>
    <row r="463" spans="7:14" ht="37.5">
      <c r="G463" s="25" t="s">
        <v>71</v>
      </c>
      <c r="H463" s="26" t="s">
        <v>304</v>
      </c>
      <c r="I463" s="26" t="s">
        <v>174</v>
      </c>
      <c r="J463" s="26" t="s">
        <v>70</v>
      </c>
      <c r="K463" s="26"/>
      <c r="L463" s="27">
        <f>L464</f>
        <v>25019</v>
      </c>
      <c r="M463" s="27">
        <f>M464</f>
        <v>22530</v>
      </c>
      <c r="N463" s="27">
        <f>N464</f>
        <v>24727</v>
      </c>
    </row>
    <row r="464" spans="1:14" ht="18.75">
      <c r="A464" s="24" t="s">
        <v>474</v>
      </c>
      <c r="B464" s="24" t="s">
        <v>475</v>
      </c>
      <c r="C464" s="24" t="s">
        <v>480</v>
      </c>
      <c r="D464" s="24" t="s">
        <v>342</v>
      </c>
      <c r="E464" s="24" t="s">
        <v>291</v>
      </c>
      <c r="F464" s="24" t="s">
        <v>292</v>
      </c>
      <c r="G464" s="25" t="s">
        <v>292</v>
      </c>
      <c r="H464" s="26" t="s">
        <v>304</v>
      </c>
      <c r="I464" s="26" t="s">
        <v>174</v>
      </c>
      <c r="J464" s="26" t="s">
        <v>70</v>
      </c>
      <c r="K464" s="26" t="s">
        <v>291</v>
      </c>
      <c r="L464" s="27">
        <v>25019</v>
      </c>
      <c r="M464" s="27">
        <v>22530</v>
      </c>
      <c r="N464" s="27">
        <v>24727</v>
      </c>
    </row>
    <row r="465" spans="7:14" ht="37.5">
      <c r="G465" s="25" t="s">
        <v>72</v>
      </c>
      <c r="H465" s="26" t="s">
        <v>304</v>
      </c>
      <c r="I465" s="26" t="s">
        <v>174</v>
      </c>
      <c r="J465" s="26" t="s">
        <v>616</v>
      </c>
      <c r="K465" s="26"/>
      <c r="L465" s="27">
        <f>L466</f>
        <v>22144.7</v>
      </c>
      <c r="M465" s="27">
        <f>M466</f>
        <v>19548</v>
      </c>
      <c r="N465" s="27">
        <f>N466</f>
        <v>19548</v>
      </c>
    </row>
    <row r="466" spans="7:14" ht="18.75">
      <c r="G466" s="25" t="s">
        <v>292</v>
      </c>
      <c r="H466" s="26" t="s">
        <v>304</v>
      </c>
      <c r="I466" s="26" t="s">
        <v>174</v>
      </c>
      <c r="J466" s="26" t="s">
        <v>616</v>
      </c>
      <c r="K466" s="26" t="s">
        <v>291</v>
      </c>
      <c r="L466" s="27">
        <v>22144.7</v>
      </c>
      <c r="M466" s="27">
        <v>19548</v>
      </c>
      <c r="N466" s="27">
        <v>19548</v>
      </c>
    </row>
    <row r="467" spans="7:14" ht="18.75">
      <c r="G467" s="25" t="s">
        <v>614</v>
      </c>
      <c r="H467" s="26" t="s">
        <v>304</v>
      </c>
      <c r="I467" s="26" t="s">
        <v>174</v>
      </c>
      <c r="J467" s="26" t="s">
        <v>656</v>
      </c>
      <c r="K467" s="26"/>
      <c r="L467" s="27">
        <f>L468</f>
        <v>0</v>
      </c>
      <c r="M467" s="27">
        <f>M468</f>
        <v>0</v>
      </c>
      <c r="N467" s="27">
        <f>N468</f>
        <v>0</v>
      </c>
    </row>
    <row r="468" spans="7:14" ht="18.75">
      <c r="G468" s="25" t="s">
        <v>292</v>
      </c>
      <c r="H468" s="26" t="s">
        <v>304</v>
      </c>
      <c r="I468" s="26" t="s">
        <v>174</v>
      </c>
      <c r="J468" s="26" t="s">
        <v>656</v>
      </c>
      <c r="K468" s="26" t="s">
        <v>291</v>
      </c>
      <c r="L468" s="27"/>
      <c r="M468" s="27"/>
      <c r="N468" s="27"/>
    </row>
    <row r="469" spans="7:14" ht="18.75">
      <c r="G469" s="25" t="s">
        <v>615</v>
      </c>
      <c r="H469" s="26" t="s">
        <v>304</v>
      </c>
      <c r="I469" s="26" t="s">
        <v>174</v>
      </c>
      <c r="J469" s="26" t="s">
        <v>657</v>
      </c>
      <c r="K469" s="26"/>
      <c r="L469" s="27">
        <f>L470</f>
        <v>14972</v>
      </c>
      <c r="M469" s="27">
        <f>M470</f>
        <v>17365</v>
      </c>
      <c r="N469" s="27">
        <f>N470</f>
        <v>17365</v>
      </c>
    </row>
    <row r="470" spans="7:14" ht="18.75">
      <c r="G470" s="25" t="s">
        <v>477</v>
      </c>
      <c r="H470" s="26" t="s">
        <v>304</v>
      </c>
      <c r="I470" s="26" t="s">
        <v>174</v>
      </c>
      <c r="J470" s="26" t="s">
        <v>657</v>
      </c>
      <c r="K470" s="26" t="s">
        <v>291</v>
      </c>
      <c r="L470" s="27">
        <v>14972</v>
      </c>
      <c r="M470" s="27">
        <v>17365</v>
      </c>
      <c r="N470" s="27">
        <v>17365</v>
      </c>
    </row>
    <row r="471" spans="7:14" ht="37.5">
      <c r="G471" s="25" t="s">
        <v>479</v>
      </c>
      <c r="H471" s="26" t="s">
        <v>304</v>
      </c>
      <c r="I471" s="26" t="s">
        <v>174</v>
      </c>
      <c r="J471" s="26" t="s">
        <v>655</v>
      </c>
      <c r="K471" s="26"/>
      <c r="L471" s="27">
        <f>L472</f>
        <v>9354</v>
      </c>
      <c r="M471" s="27">
        <f>M472</f>
        <v>11312</v>
      </c>
      <c r="N471" s="27">
        <f>N472</f>
        <v>11312</v>
      </c>
    </row>
    <row r="472" spans="7:14" ht="18.75">
      <c r="G472" s="25" t="s">
        <v>292</v>
      </c>
      <c r="H472" s="26" t="s">
        <v>304</v>
      </c>
      <c r="I472" s="26" t="s">
        <v>174</v>
      </c>
      <c r="J472" s="26" t="s">
        <v>655</v>
      </c>
      <c r="K472" s="26" t="s">
        <v>291</v>
      </c>
      <c r="L472" s="27">
        <v>9354</v>
      </c>
      <c r="M472" s="27">
        <v>11312</v>
      </c>
      <c r="N472" s="27">
        <v>11312</v>
      </c>
    </row>
    <row r="473" spans="7:14" ht="37.5">
      <c r="G473" s="25" t="s">
        <v>478</v>
      </c>
      <c r="H473" s="26" t="s">
        <v>304</v>
      </c>
      <c r="I473" s="26" t="s">
        <v>174</v>
      </c>
      <c r="J473" s="26" t="s">
        <v>658</v>
      </c>
      <c r="K473" s="26"/>
      <c r="L473" s="27">
        <f>L474</f>
        <v>2628</v>
      </c>
      <c r="M473" s="27">
        <f>M474</f>
        <v>2819</v>
      </c>
      <c r="N473" s="27">
        <f>N474</f>
        <v>2819</v>
      </c>
    </row>
    <row r="474" spans="7:14" ht="18.75">
      <c r="G474" s="25" t="s">
        <v>292</v>
      </c>
      <c r="H474" s="26" t="s">
        <v>304</v>
      </c>
      <c r="I474" s="26" t="s">
        <v>174</v>
      </c>
      <c r="J474" s="26" t="s">
        <v>658</v>
      </c>
      <c r="K474" s="26" t="s">
        <v>291</v>
      </c>
      <c r="L474" s="27">
        <v>2628</v>
      </c>
      <c r="M474" s="27">
        <v>2819</v>
      </c>
      <c r="N474" s="27">
        <v>2819</v>
      </c>
    </row>
    <row r="475" spans="7:14" ht="56.25">
      <c r="G475" s="25" t="s">
        <v>481</v>
      </c>
      <c r="H475" s="26" t="s">
        <v>304</v>
      </c>
      <c r="I475" s="26" t="s">
        <v>174</v>
      </c>
      <c r="J475" s="26" t="s">
        <v>691</v>
      </c>
      <c r="K475" s="26"/>
      <c r="L475" s="27">
        <f>L476</f>
        <v>2143.2</v>
      </c>
      <c r="M475" s="27">
        <f>M476</f>
        <v>1968.2</v>
      </c>
      <c r="N475" s="27">
        <f>N476</f>
        <v>1659.3</v>
      </c>
    </row>
    <row r="476" spans="7:14" ht="18.75">
      <c r="G476" s="25" t="s">
        <v>292</v>
      </c>
      <c r="H476" s="26" t="s">
        <v>304</v>
      </c>
      <c r="I476" s="26" t="s">
        <v>174</v>
      </c>
      <c r="J476" s="26" t="s">
        <v>691</v>
      </c>
      <c r="K476" s="26" t="s">
        <v>291</v>
      </c>
      <c r="L476" s="27">
        <v>2143.2</v>
      </c>
      <c r="M476" s="27">
        <v>1968.2</v>
      </c>
      <c r="N476" s="27">
        <v>1659.3</v>
      </c>
    </row>
    <row r="477" spans="7:14" ht="56.25">
      <c r="G477" s="25" t="s">
        <v>481</v>
      </c>
      <c r="H477" s="26" t="s">
        <v>304</v>
      </c>
      <c r="I477" s="26" t="s">
        <v>174</v>
      </c>
      <c r="J477" s="26" t="s">
        <v>660</v>
      </c>
      <c r="K477" s="26"/>
      <c r="L477" s="27">
        <f>L478</f>
        <v>730</v>
      </c>
      <c r="M477" s="27">
        <f>M478</f>
        <v>1668.8</v>
      </c>
      <c r="N477" s="27">
        <f>N478</f>
        <v>1997.7</v>
      </c>
    </row>
    <row r="478" spans="7:14" ht="18.75">
      <c r="G478" s="25" t="s">
        <v>292</v>
      </c>
      <c r="H478" s="26" t="s">
        <v>304</v>
      </c>
      <c r="I478" s="26" t="s">
        <v>174</v>
      </c>
      <c r="J478" s="26" t="s">
        <v>660</v>
      </c>
      <c r="K478" s="26" t="s">
        <v>291</v>
      </c>
      <c r="L478" s="27">
        <v>730</v>
      </c>
      <c r="M478" s="27">
        <v>1668.8</v>
      </c>
      <c r="N478" s="27">
        <v>1997.7</v>
      </c>
    </row>
    <row r="479" spans="7:14" ht="75">
      <c r="G479" s="25" t="s">
        <v>69</v>
      </c>
      <c r="H479" s="26" t="s">
        <v>304</v>
      </c>
      <c r="I479" s="26" t="s">
        <v>174</v>
      </c>
      <c r="J479" s="26" t="s">
        <v>689</v>
      </c>
      <c r="K479" s="26"/>
      <c r="L479" s="27">
        <f>L480</f>
        <v>31420</v>
      </c>
      <c r="M479" s="27">
        <f>M480</f>
        <v>2350</v>
      </c>
      <c r="N479" s="27">
        <f>N480</f>
        <v>2350</v>
      </c>
    </row>
    <row r="480" spans="1:14" ht="18.75">
      <c r="A480" s="24" t="s">
        <v>474</v>
      </c>
      <c r="B480" s="24" t="s">
        <v>475</v>
      </c>
      <c r="C480" s="24" t="s">
        <v>480</v>
      </c>
      <c r="D480" s="24" t="s">
        <v>342</v>
      </c>
      <c r="E480" s="24" t="s">
        <v>291</v>
      </c>
      <c r="F480" s="24" t="s">
        <v>292</v>
      </c>
      <c r="G480" s="25" t="s">
        <v>292</v>
      </c>
      <c r="H480" s="26" t="s">
        <v>304</v>
      </c>
      <c r="I480" s="26" t="s">
        <v>174</v>
      </c>
      <c r="J480" s="26" t="s">
        <v>689</v>
      </c>
      <c r="K480" s="26" t="s">
        <v>291</v>
      </c>
      <c r="L480" s="27">
        <v>31420</v>
      </c>
      <c r="M480" s="27">
        <v>2350</v>
      </c>
      <c r="N480" s="27">
        <v>2350</v>
      </c>
    </row>
    <row r="481" spans="7:14" ht="18.75">
      <c r="G481" s="25" t="s">
        <v>659</v>
      </c>
      <c r="H481" s="26" t="s">
        <v>304</v>
      </c>
      <c r="I481" s="26" t="s">
        <v>174</v>
      </c>
      <c r="J481" s="26" t="s">
        <v>690</v>
      </c>
      <c r="K481" s="26"/>
      <c r="L481" s="27">
        <f>L482</f>
        <v>0</v>
      </c>
      <c r="M481" s="27">
        <f>M482</f>
        <v>4</v>
      </c>
      <c r="N481" s="27">
        <f>N482</f>
        <v>4</v>
      </c>
    </row>
    <row r="482" spans="7:14" ht="18.75">
      <c r="G482" s="25" t="s">
        <v>292</v>
      </c>
      <c r="H482" s="26" t="s">
        <v>304</v>
      </c>
      <c r="I482" s="26" t="s">
        <v>174</v>
      </c>
      <c r="J482" s="26" t="s">
        <v>690</v>
      </c>
      <c r="K482" s="26" t="s">
        <v>291</v>
      </c>
      <c r="L482" s="27"/>
      <c r="M482" s="27">
        <v>4</v>
      </c>
      <c r="N482" s="27">
        <v>4</v>
      </c>
    </row>
    <row r="483" spans="7:14" ht="56.25">
      <c r="G483" s="25" t="s">
        <v>599</v>
      </c>
      <c r="H483" s="26" t="s">
        <v>304</v>
      </c>
      <c r="I483" s="26" t="s">
        <v>174</v>
      </c>
      <c r="J483" s="26" t="s">
        <v>600</v>
      </c>
      <c r="K483" s="26"/>
      <c r="L483" s="27">
        <f>L484</f>
        <v>100</v>
      </c>
      <c r="M483" s="27">
        <f>M484</f>
        <v>100</v>
      </c>
      <c r="N483" s="27">
        <f>N484</f>
        <v>100</v>
      </c>
    </row>
    <row r="484" spans="7:14" ht="18.75">
      <c r="G484" s="25" t="s">
        <v>576</v>
      </c>
      <c r="H484" s="26" t="s">
        <v>304</v>
      </c>
      <c r="I484" s="26" t="s">
        <v>174</v>
      </c>
      <c r="J484" s="26" t="s">
        <v>600</v>
      </c>
      <c r="K484" s="26" t="s">
        <v>539</v>
      </c>
      <c r="L484" s="27">
        <v>100</v>
      </c>
      <c r="M484" s="27">
        <v>100</v>
      </c>
      <c r="N484" s="27">
        <v>100</v>
      </c>
    </row>
    <row r="485" spans="7:14" ht="37.5">
      <c r="G485" s="25" t="s">
        <v>601</v>
      </c>
      <c r="H485" s="26" t="s">
        <v>304</v>
      </c>
      <c r="I485" s="26" t="s">
        <v>174</v>
      </c>
      <c r="J485" s="26" t="s">
        <v>602</v>
      </c>
      <c r="K485" s="26"/>
      <c r="L485" s="27">
        <f>L486</f>
        <v>598</v>
      </c>
      <c r="M485" s="27">
        <f>M486</f>
        <v>1126</v>
      </c>
      <c r="N485" s="27">
        <f>N486</f>
        <v>1126</v>
      </c>
    </row>
    <row r="486" spans="7:14" ht="18.75">
      <c r="G486" s="25" t="s">
        <v>292</v>
      </c>
      <c r="H486" s="26" t="s">
        <v>304</v>
      </c>
      <c r="I486" s="26" t="s">
        <v>174</v>
      </c>
      <c r="J486" s="26" t="s">
        <v>602</v>
      </c>
      <c r="K486" s="26" t="s">
        <v>291</v>
      </c>
      <c r="L486" s="27">
        <v>598</v>
      </c>
      <c r="M486" s="27">
        <v>1126</v>
      </c>
      <c r="N486" s="27">
        <v>1126</v>
      </c>
    </row>
    <row r="487" spans="1:14" ht="56.25">
      <c r="A487" s="24" t="s">
        <v>474</v>
      </c>
      <c r="B487" s="24" t="s">
        <v>475</v>
      </c>
      <c r="C487" s="24" t="s">
        <v>482</v>
      </c>
      <c r="D487" s="24" t="s">
        <v>483</v>
      </c>
      <c r="E487" s="24" t="s">
        <v>159</v>
      </c>
      <c r="F487" s="24" t="s">
        <v>158</v>
      </c>
      <c r="G487" s="25" t="s">
        <v>483</v>
      </c>
      <c r="H487" s="26" t="s">
        <v>304</v>
      </c>
      <c r="I487" s="26" t="s">
        <v>174</v>
      </c>
      <c r="J487" s="26" t="s">
        <v>482</v>
      </c>
      <c r="K487" s="26" t="s">
        <v>161</v>
      </c>
      <c r="L487" s="27">
        <f aca="true" t="shared" si="36" ref="L487:N488">L488</f>
        <v>9845.5</v>
      </c>
      <c r="M487" s="27">
        <f t="shared" si="36"/>
        <v>12238</v>
      </c>
      <c r="N487" s="27">
        <f t="shared" si="36"/>
        <v>12238</v>
      </c>
    </row>
    <row r="488" spans="1:14" ht="18.75">
      <c r="A488" s="24" t="s">
        <v>474</v>
      </c>
      <c r="B488" s="24" t="s">
        <v>475</v>
      </c>
      <c r="C488" s="24" t="s">
        <v>484</v>
      </c>
      <c r="D488" s="24" t="s">
        <v>485</v>
      </c>
      <c r="E488" s="24" t="s">
        <v>159</v>
      </c>
      <c r="F488" s="24" t="s">
        <v>158</v>
      </c>
      <c r="G488" s="25" t="s">
        <v>485</v>
      </c>
      <c r="H488" s="26" t="s">
        <v>304</v>
      </c>
      <c r="I488" s="26" t="s">
        <v>174</v>
      </c>
      <c r="J488" s="26" t="s">
        <v>484</v>
      </c>
      <c r="K488" s="26" t="s">
        <v>161</v>
      </c>
      <c r="L488" s="27">
        <f t="shared" si="36"/>
        <v>9845.5</v>
      </c>
      <c r="M488" s="27">
        <f t="shared" si="36"/>
        <v>12238</v>
      </c>
      <c r="N488" s="27">
        <f t="shared" si="36"/>
        <v>12238</v>
      </c>
    </row>
    <row r="489" spans="1:14" ht="18.75">
      <c r="A489" s="24" t="s">
        <v>474</v>
      </c>
      <c r="B489" s="24" t="s">
        <v>475</v>
      </c>
      <c r="C489" s="24" t="s">
        <v>484</v>
      </c>
      <c r="D489" s="24" t="s">
        <v>485</v>
      </c>
      <c r="E489" s="24" t="s">
        <v>291</v>
      </c>
      <c r="F489" s="24" t="s">
        <v>292</v>
      </c>
      <c r="G489" s="25" t="s">
        <v>292</v>
      </c>
      <c r="H489" s="26" t="s">
        <v>304</v>
      </c>
      <c r="I489" s="26" t="s">
        <v>174</v>
      </c>
      <c r="J489" s="26" t="s">
        <v>484</v>
      </c>
      <c r="K489" s="26" t="s">
        <v>291</v>
      </c>
      <c r="L489" s="27">
        <v>9845.5</v>
      </c>
      <c r="M489" s="27">
        <v>12238</v>
      </c>
      <c r="N489" s="27">
        <v>12238</v>
      </c>
    </row>
    <row r="490" spans="7:14" ht="37.5">
      <c r="G490" s="25" t="s">
        <v>74</v>
      </c>
      <c r="H490" s="26" t="s">
        <v>304</v>
      </c>
      <c r="I490" s="26" t="s">
        <v>174</v>
      </c>
      <c r="J490" s="26" t="s">
        <v>73</v>
      </c>
      <c r="K490" s="26"/>
      <c r="L490" s="27">
        <f>L491</f>
        <v>16</v>
      </c>
      <c r="M490" s="27">
        <f>M491</f>
        <v>16</v>
      </c>
      <c r="N490" s="27">
        <f>N491</f>
        <v>16</v>
      </c>
    </row>
    <row r="491" spans="7:14" ht="18.75">
      <c r="G491" s="25" t="s">
        <v>292</v>
      </c>
      <c r="H491" s="26" t="s">
        <v>304</v>
      </c>
      <c r="I491" s="26" t="s">
        <v>174</v>
      </c>
      <c r="J491" s="26" t="s">
        <v>73</v>
      </c>
      <c r="K491" s="26" t="s">
        <v>291</v>
      </c>
      <c r="L491" s="27">
        <v>16</v>
      </c>
      <c r="M491" s="27">
        <v>16</v>
      </c>
      <c r="N491" s="27">
        <v>16</v>
      </c>
    </row>
    <row r="492" spans="7:14" ht="37.5">
      <c r="G492" s="25" t="s">
        <v>76</v>
      </c>
      <c r="H492" s="26" t="s">
        <v>304</v>
      </c>
      <c r="I492" s="26" t="s">
        <v>174</v>
      </c>
      <c r="J492" s="26" t="s">
        <v>75</v>
      </c>
      <c r="K492" s="26"/>
      <c r="L492" s="27">
        <f>L493</f>
        <v>2.4</v>
      </c>
      <c r="M492" s="27">
        <f>M493</f>
        <v>2.7</v>
      </c>
      <c r="N492" s="27">
        <f>N493</f>
        <v>2.7</v>
      </c>
    </row>
    <row r="493" spans="7:14" ht="18.75">
      <c r="G493" s="25" t="s">
        <v>292</v>
      </c>
      <c r="H493" s="26" t="s">
        <v>304</v>
      </c>
      <c r="I493" s="26" t="s">
        <v>174</v>
      </c>
      <c r="J493" s="26" t="s">
        <v>75</v>
      </c>
      <c r="K493" s="26" t="s">
        <v>291</v>
      </c>
      <c r="L493" s="27">
        <v>2.4</v>
      </c>
      <c r="M493" s="27">
        <v>2.7</v>
      </c>
      <c r="N493" s="27">
        <v>2.7</v>
      </c>
    </row>
    <row r="494" spans="7:14" ht="93.75">
      <c r="G494" s="25" t="s">
        <v>78</v>
      </c>
      <c r="H494" s="26" t="s">
        <v>304</v>
      </c>
      <c r="I494" s="26" t="s">
        <v>174</v>
      </c>
      <c r="J494" s="26" t="s">
        <v>77</v>
      </c>
      <c r="K494" s="26"/>
      <c r="L494" s="27">
        <f>L495</f>
        <v>4</v>
      </c>
      <c r="M494" s="27">
        <f>M495</f>
        <v>5</v>
      </c>
      <c r="N494" s="27">
        <f>N495</f>
        <v>5</v>
      </c>
    </row>
    <row r="495" spans="7:14" ht="18.75">
      <c r="G495" s="25" t="s">
        <v>292</v>
      </c>
      <c r="H495" s="26" t="s">
        <v>304</v>
      </c>
      <c r="I495" s="26" t="s">
        <v>174</v>
      </c>
      <c r="J495" s="26" t="s">
        <v>77</v>
      </c>
      <c r="K495" s="26" t="s">
        <v>291</v>
      </c>
      <c r="L495" s="27">
        <v>4</v>
      </c>
      <c r="M495" s="27">
        <v>5</v>
      </c>
      <c r="N495" s="27">
        <v>5</v>
      </c>
    </row>
    <row r="496" spans="7:14" ht="56.25">
      <c r="G496" s="25" t="s">
        <v>80</v>
      </c>
      <c r="H496" s="26" t="s">
        <v>304</v>
      </c>
      <c r="I496" s="26" t="s">
        <v>174</v>
      </c>
      <c r="J496" s="26" t="s">
        <v>79</v>
      </c>
      <c r="K496" s="26"/>
      <c r="L496" s="27">
        <f>L497</f>
        <v>108</v>
      </c>
      <c r="M496" s="27">
        <f>M497</f>
        <v>170</v>
      </c>
      <c r="N496" s="27">
        <f>N497</f>
        <v>170</v>
      </c>
    </row>
    <row r="497" spans="7:14" ht="18.75">
      <c r="G497" s="25" t="s">
        <v>292</v>
      </c>
      <c r="H497" s="26" t="s">
        <v>304</v>
      </c>
      <c r="I497" s="26" t="s">
        <v>174</v>
      </c>
      <c r="J497" s="26" t="s">
        <v>79</v>
      </c>
      <c r="K497" s="26" t="s">
        <v>291</v>
      </c>
      <c r="L497" s="27">
        <v>108</v>
      </c>
      <c r="M497" s="27">
        <v>170</v>
      </c>
      <c r="N497" s="27">
        <v>170</v>
      </c>
    </row>
    <row r="498" spans="7:14" ht="56.25">
      <c r="G498" s="25" t="s">
        <v>82</v>
      </c>
      <c r="H498" s="26" t="s">
        <v>304</v>
      </c>
      <c r="I498" s="26" t="s">
        <v>174</v>
      </c>
      <c r="J498" s="26" t="s">
        <v>81</v>
      </c>
      <c r="K498" s="26"/>
      <c r="L498" s="27">
        <f aca="true" t="shared" si="37" ref="L498:N499">L499</f>
        <v>210</v>
      </c>
      <c r="M498" s="27">
        <f t="shared" si="37"/>
        <v>230</v>
      </c>
      <c r="N498" s="27">
        <f t="shared" si="37"/>
        <v>230</v>
      </c>
    </row>
    <row r="499" spans="7:14" ht="37.5">
      <c r="G499" s="25" t="s">
        <v>84</v>
      </c>
      <c r="H499" s="26" t="s">
        <v>304</v>
      </c>
      <c r="I499" s="26" t="s">
        <v>174</v>
      </c>
      <c r="J499" s="26" t="s">
        <v>83</v>
      </c>
      <c r="K499" s="26"/>
      <c r="L499" s="27">
        <f t="shared" si="37"/>
        <v>210</v>
      </c>
      <c r="M499" s="27">
        <f t="shared" si="37"/>
        <v>230</v>
      </c>
      <c r="N499" s="27">
        <f t="shared" si="37"/>
        <v>230</v>
      </c>
    </row>
    <row r="500" spans="7:14" ht="18.75">
      <c r="G500" s="25" t="s">
        <v>292</v>
      </c>
      <c r="H500" s="26" t="s">
        <v>304</v>
      </c>
      <c r="I500" s="26" t="s">
        <v>174</v>
      </c>
      <c r="J500" s="26" t="s">
        <v>83</v>
      </c>
      <c r="K500" s="26" t="s">
        <v>291</v>
      </c>
      <c r="L500" s="27">
        <v>210</v>
      </c>
      <c r="M500" s="27">
        <v>230</v>
      </c>
      <c r="N500" s="27">
        <v>230</v>
      </c>
    </row>
    <row r="501" spans="7:14" ht="56.25">
      <c r="G501" s="25" t="s">
        <v>86</v>
      </c>
      <c r="H501" s="26" t="s">
        <v>304</v>
      </c>
      <c r="I501" s="26" t="s">
        <v>174</v>
      </c>
      <c r="J501" s="26" t="s">
        <v>85</v>
      </c>
      <c r="K501" s="26"/>
      <c r="L501" s="27">
        <f aca="true" t="shared" si="38" ref="L501:N502">L502</f>
        <v>265</v>
      </c>
      <c r="M501" s="27">
        <f t="shared" si="38"/>
        <v>276</v>
      </c>
      <c r="N501" s="27">
        <f t="shared" si="38"/>
        <v>276</v>
      </c>
    </row>
    <row r="502" spans="7:14" ht="18.75">
      <c r="G502" s="25" t="s">
        <v>88</v>
      </c>
      <c r="H502" s="26" t="s">
        <v>304</v>
      </c>
      <c r="I502" s="26" t="s">
        <v>174</v>
      </c>
      <c r="J502" s="26" t="s">
        <v>87</v>
      </c>
      <c r="K502" s="26"/>
      <c r="L502" s="27">
        <v>265</v>
      </c>
      <c r="M502" s="27">
        <f>M503</f>
        <v>276</v>
      </c>
      <c r="N502" s="27">
        <f t="shared" si="38"/>
        <v>276</v>
      </c>
    </row>
    <row r="503" spans="7:14" ht="18.75">
      <c r="G503" s="25" t="s">
        <v>292</v>
      </c>
      <c r="H503" s="26" t="s">
        <v>304</v>
      </c>
      <c r="I503" s="26" t="s">
        <v>174</v>
      </c>
      <c r="J503" s="26" t="s">
        <v>87</v>
      </c>
      <c r="K503" s="26" t="s">
        <v>291</v>
      </c>
      <c r="L503" s="27">
        <v>276</v>
      </c>
      <c r="M503" s="27">
        <v>276</v>
      </c>
      <c r="N503" s="27">
        <v>276</v>
      </c>
    </row>
    <row r="504" spans="7:14" ht="37.5">
      <c r="G504" s="25" t="s">
        <v>90</v>
      </c>
      <c r="H504" s="26" t="s">
        <v>304</v>
      </c>
      <c r="I504" s="26" t="s">
        <v>174</v>
      </c>
      <c r="J504" s="26" t="s">
        <v>89</v>
      </c>
      <c r="K504" s="26"/>
      <c r="L504" s="27">
        <f aca="true" t="shared" si="39" ref="L504:N505">L505</f>
        <v>12181</v>
      </c>
      <c r="M504" s="27">
        <f t="shared" si="39"/>
        <v>14796</v>
      </c>
      <c r="N504" s="27">
        <f t="shared" si="39"/>
        <v>14209</v>
      </c>
    </row>
    <row r="505" spans="7:14" ht="18.75">
      <c r="G505" s="25" t="s">
        <v>92</v>
      </c>
      <c r="H505" s="26" t="s">
        <v>304</v>
      </c>
      <c r="I505" s="26" t="s">
        <v>174</v>
      </c>
      <c r="J505" s="26" t="s">
        <v>91</v>
      </c>
      <c r="K505" s="26"/>
      <c r="L505" s="27">
        <f t="shared" si="39"/>
        <v>12181</v>
      </c>
      <c r="M505" s="27">
        <f t="shared" si="39"/>
        <v>14796</v>
      </c>
      <c r="N505" s="27">
        <f t="shared" si="39"/>
        <v>14209</v>
      </c>
    </row>
    <row r="506" spans="7:14" ht="18.75">
      <c r="G506" s="25" t="s">
        <v>292</v>
      </c>
      <c r="H506" s="26" t="s">
        <v>304</v>
      </c>
      <c r="I506" s="26" t="s">
        <v>174</v>
      </c>
      <c r="J506" s="26" t="s">
        <v>91</v>
      </c>
      <c r="K506" s="26" t="s">
        <v>291</v>
      </c>
      <c r="L506" s="27">
        <v>12181</v>
      </c>
      <c r="M506" s="27">
        <v>14796</v>
      </c>
      <c r="N506" s="27">
        <v>14209</v>
      </c>
    </row>
    <row r="507" spans="1:14" ht="56.25">
      <c r="A507" s="24" t="s">
        <v>474</v>
      </c>
      <c r="B507" s="24" t="s">
        <v>475</v>
      </c>
      <c r="C507" s="24" t="s">
        <v>486</v>
      </c>
      <c r="D507" s="24" t="s">
        <v>487</v>
      </c>
      <c r="E507" s="24" t="s">
        <v>159</v>
      </c>
      <c r="F507" s="24" t="s">
        <v>158</v>
      </c>
      <c r="G507" s="25" t="s">
        <v>487</v>
      </c>
      <c r="H507" s="26" t="s">
        <v>304</v>
      </c>
      <c r="I507" s="26" t="s">
        <v>174</v>
      </c>
      <c r="J507" s="26" t="s">
        <v>486</v>
      </c>
      <c r="K507" s="26" t="s">
        <v>161</v>
      </c>
      <c r="L507" s="27">
        <f aca="true" t="shared" si="40" ref="L507:N508">L508</f>
        <v>871</v>
      </c>
      <c r="M507" s="27">
        <f t="shared" si="40"/>
        <v>973</v>
      </c>
      <c r="N507" s="27">
        <f t="shared" si="40"/>
        <v>973</v>
      </c>
    </row>
    <row r="508" spans="1:14" ht="37.5">
      <c r="A508" s="24" t="s">
        <v>474</v>
      </c>
      <c r="B508" s="24" t="s">
        <v>475</v>
      </c>
      <c r="C508" s="24" t="s">
        <v>488</v>
      </c>
      <c r="D508" s="24" t="s">
        <v>489</v>
      </c>
      <c r="E508" s="24" t="s">
        <v>159</v>
      </c>
      <c r="F508" s="24" t="s">
        <v>158</v>
      </c>
      <c r="G508" s="25" t="s">
        <v>489</v>
      </c>
      <c r="H508" s="26" t="s">
        <v>304</v>
      </c>
      <c r="I508" s="26" t="s">
        <v>174</v>
      </c>
      <c r="J508" s="26" t="s">
        <v>488</v>
      </c>
      <c r="K508" s="26" t="s">
        <v>161</v>
      </c>
      <c r="L508" s="27">
        <f t="shared" si="40"/>
        <v>871</v>
      </c>
      <c r="M508" s="27">
        <f t="shared" si="40"/>
        <v>973</v>
      </c>
      <c r="N508" s="27">
        <f t="shared" si="40"/>
        <v>973</v>
      </c>
    </row>
    <row r="509" spans="1:14" ht="18.75">
      <c r="A509" s="24" t="s">
        <v>474</v>
      </c>
      <c r="B509" s="24" t="s">
        <v>475</v>
      </c>
      <c r="C509" s="24" t="s">
        <v>488</v>
      </c>
      <c r="D509" s="24" t="s">
        <v>489</v>
      </c>
      <c r="E509" s="24" t="s">
        <v>291</v>
      </c>
      <c r="F509" s="24" t="s">
        <v>292</v>
      </c>
      <c r="G509" s="25" t="s">
        <v>292</v>
      </c>
      <c r="H509" s="26" t="s">
        <v>304</v>
      </c>
      <c r="I509" s="26" t="s">
        <v>174</v>
      </c>
      <c r="J509" s="26" t="s">
        <v>488</v>
      </c>
      <c r="K509" s="26" t="s">
        <v>291</v>
      </c>
      <c r="L509" s="27">
        <v>871</v>
      </c>
      <c r="M509" s="27">
        <v>973</v>
      </c>
      <c r="N509" s="27">
        <v>973</v>
      </c>
    </row>
    <row r="510" spans="7:14" ht="75">
      <c r="G510" s="25" t="s">
        <v>94</v>
      </c>
      <c r="H510" s="26" t="s">
        <v>304</v>
      </c>
      <c r="I510" s="26" t="s">
        <v>174</v>
      </c>
      <c r="J510" s="26" t="s">
        <v>93</v>
      </c>
      <c r="K510" s="26"/>
      <c r="L510" s="27">
        <f aca="true" t="shared" si="41" ref="L510:N511">L511</f>
        <v>51565</v>
      </c>
      <c r="M510" s="27">
        <f t="shared" si="41"/>
        <v>57302</v>
      </c>
      <c r="N510" s="27">
        <f t="shared" si="41"/>
        <v>57302</v>
      </c>
    </row>
    <row r="511" spans="7:14" ht="75">
      <c r="G511" s="25" t="s">
        <v>344</v>
      </c>
      <c r="H511" s="26" t="s">
        <v>304</v>
      </c>
      <c r="I511" s="26" t="s">
        <v>174</v>
      </c>
      <c r="J511" s="26" t="s">
        <v>95</v>
      </c>
      <c r="K511" s="26"/>
      <c r="L511" s="27">
        <f t="shared" si="41"/>
        <v>51565</v>
      </c>
      <c r="M511" s="27">
        <f t="shared" si="41"/>
        <v>57302</v>
      </c>
      <c r="N511" s="27">
        <f t="shared" si="41"/>
        <v>57302</v>
      </c>
    </row>
    <row r="512" spans="7:14" ht="18.75">
      <c r="G512" s="25" t="s">
        <v>292</v>
      </c>
      <c r="H512" s="26" t="s">
        <v>304</v>
      </c>
      <c r="I512" s="26" t="s">
        <v>174</v>
      </c>
      <c r="J512" s="26" t="s">
        <v>95</v>
      </c>
      <c r="K512" s="26" t="s">
        <v>291</v>
      </c>
      <c r="L512" s="27">
        <v>51565</v>
      </c>
      <c r="M512" s="27">
        <v>57302</v>
      </c>
      <c r="N512" s="27">
        <v>57302</v>
      </c>
    </row>
    <row r="513" spans="7:14" ht="37.5">
      <c r="G513" s="25" t="s">
        <v>97</v>
      </c>
      <c r="H513" s="26" t="s">
        <v>304</v>
      </c>
      <c r="I513" s="26" t="s">
        <v>174</v>
      </c>
      <c r="J513" s="26" t="s">
        <v>96</v>
      </c>
      <c r="K513" s="26"/>
      <c r="L513" s="27">
        <f aca="true" t="shared" si="42" ref="L513:N514">L514</f>
        <v>8.4</v>
      </c>
      <c r="M513" s="27">
        <f t="shared" si="42"/>
        <v>8.4</v>
      </c>
      <c r="N513" s="27">
        <f t="shared" si="42"/>
        <v>8.4</v>
      </c>
    </row>
    <row r="514" spans="7:14" ht="37.5">
      <c r="G514" s="25" t="s">
        <v>99</v>
      </c>
      <c r="H514" s="26" t="s">
        <v>304</v>
      </c>
      <c r="I514" s="26" t="s">
        <v>174</v>
      </c>
      <c r="J514" s="26" t="s">
        <v>98</v>
      </c>
      <c r="K514" s="26"/>
      <c r="L514" s="27">
        <f t="shared" si="42"/>
        <v>8.4</v>
      </c>
      <c r="M514" s="27">
        <f t="shared" si="42"/>
        <v>8.4</v>
      </c>
      <c r="N514" s="27">
        <f t="shared" si="42"/>
        <v>8.4</v>
      </c>
    </row>
    <row r="515" spans="7:14" ht="18.75">
      <c r="G515" s="25" t="s">
        <v>292</v>
      </c>
      <c r="H515" s="26" t="s">
        <v>304</v>
      </c>
      <c r="I515" s="26" t="s">
        <v>174</v>
      </c>
      <c r="J515" s="26" t="s">
        <v>98</v>
      </c>
      <c r="K515" s="26" t="s">
        <v>291</v>
      </c>
      <c r="L515" s="27">
        <v>8.4</v>
      </c>
      <c r="M515" s="27">
        <v>8.4</v>
      </c>
      <c r="N515" s="27">
        <v>8.4</v>
      </c>
    </row>
    <row r="516" spans="1:14" ht="37.5">
      <c r="A516" s="24" t="s">
        <v>474</v>
      </c>
      <c r="B516" s="24" t="s">
        <v>475</v>
      </c>
      <c r="C516" s="24" t="s">
        <v>490</v>
      </c>
      <c r="D516" s="24" t="s">
        <v>491</v>
      </c>
      <c r="E516" s="24" t="s">
        <v>159</v>
      </c>
      <c r="F516" s="24" t="s">
        <v>158</v>
      </c>
      <c r="G516" s="25" t="s">
        <v>491</v>
      </c>
      <c r="H516" s="26" t="s">
        <v>304</v>
      </c>
      <c r="I516" s="26" t="s">
        <v>174</v>
      </c>
      <c r="J516" s="26" t="s">
        <v>490</v>
      </c>
      <c r="K516" s="26" t="s">
        <v>161</v>
      </c>
      <c r="L516" s="27">
        <f aca="true" t="shared" si="43" ref="L516:N517">L517</f>
        <v>814</v>
      </c>
      <c r="M516" s="27">
        <f t="shared" si="43"/>
        <v>1283</v>
      </c>
      <c r="N516" s="27">
        <f t="shared" si="43"/>
        <v>1283</v>
      </c>
    </row>
    <row r="517" spans="1:14" ht="37.5">
      <c r="A517" s="24" t="s">
        <v>474</v>
      </c>
      <c r="B517" s="24" t="s">
        <v>475</v>
      </c>
      <c r="C517" s="24" t="s">
        <v>492</v>
      </c>
      <c r="D517" s="24" t="s">
        <v>493</v>
      </c>
      <c r="E517" s="24" t="s">
        <v>159</v>
      </c>
      <c r="F517" s="24" t="s">
        <v>158</v>
      </c>
      <c r="G517" s="25" t="s">
        <v>493</v>
      </c>
      <c r="H517" s="26" t="s">
        <v>304</v>
      </c>
      <c r="I517" s="26" t="s">
        <v>174</v>
      </c>
      <c r="J517" s="26" t="s">
        <v>492</v>
      </c>
      <c r="K517" s="26" t="s">
        <v>161</v>
      </c>
      <c r="L517" s="27">
        <f t="shared" si="43"/>
        <v>814</v>
      </c>
      <c r="M517" s="27">
        <f t="shared" si="43"/>
        <v>1283</v>
      </c>
      <c r="N517" s="27">
        <f t="shared" si="43"/>
        <v>1283</v>
      </c>
    </row>
    <row r="518" spans="1:14" ht="18.75">
      <c r="A518" s="24" t="s">
        <v>474</v>
      </c>
      <c r="B518" s="24" t="s">
        <v>475</v>
      </c>
      <c r="C518" s="24" t="s">
        <v>492</v>
      </c>
      <c r="D518" s="24" t="s">
        <v>493</v>
      </c>
      <c r="E518" s="24" t="s">
        <v>291</v>
      </c>
      <c r="F518" s="24" t="s">
        <v>292</v>
      </c>
      <c r="G518" s="25" t="s">
        <v>292</v>
      </c>
      <c r="H518" s="26" t="s">
        <v>304</v>
      </c>
      <c r="I518" s="26" t="s">
        <v>174</v>
      </c>
      <c r="J518" s="26" t="s">
        <v>492</v>
      </c>
      <c r="K518" s="26" t="s">
        <v>291</v>
      </c>
      <c r="L518" s="27">
        <v>814</v>
      </c>
      <c r="M518" s="27">
        <v>1283</v>
      </c>
      <c r="N518" s="27">
        <v>1283</v>
      </c>
    </row>
    <row r="519" spans="7:14" ht="75">
      <c r="G519" s="25" t="s">
        <v>112</v>
      </c>
      <c r="H519" s="26" t="s">
        <v>304</v>
      </c>
      <c r="I519" s="26" t="s">
        <v>174</v>
      </c>
      <c r="J519" s="26" t="s">
        <v>113</v>
      </c>
      <c r="K519" s="26"/>
      <c r="L519" s="27">
        <f aca="true" t="shared" si="44" ref="L519:N520">L520</f>
        <v>54</v>
      </c>
      <c r="M519" s="27">
        <f t="shared" si="44"/>
        <v>59</v>
      </c>
      <c r="N519" s="27">
        <f t="shared" si="44"/>
        <v>59</v>
      </c>
    </row>
    <row r="520" spans="7:14" ht="56.25">
      <c r="G520" s="25" t="s">
        <v>114</v>
      </c>
      <c r="H520" s="26" t="s">
        <v>304</v>
      </c>
      <c r="I520" s="26" t="s">
        <v>174</v>
      </c>
      <c r="J520" s="26" t="s">
        <v>113</v>
      </c>
      <c r="K520" s="26"/>
      <c r="L520" s="27">
        <f t="shared" si="44"/>
        <v>54</v>
      </c>
      <c r="M520" s="27">
        <f t="shared" si="44"/>
        <v>59</v>
      </c>
      <c r="N520" s="27">
        <f t="shared" si="44"/>
        <v>59</v>
      </c>
    </row>
    <row r="521" spans="7:14" ht="18.75">
      <c r="G521" s="25" t="s">
        <v>292</v>
      </c>
      <c r="H521" s="26" t="s">
        <v>304</v>
      </c>
      <c r="I521" s="26" t="s">
        <v>174</v>
      </c>
      <c r="J521" s="26" t="s">
        <v>113</v>
      </c>
      <c r="K521" s="26" t="s">
        <v>291</v>
      </c>
      <c r="L521" s="27">
        <v>54</v>
      </c>
      <c r="M521" s="27">
        <v>59</v>
      </c>
      <c r="N521" s="27">
        <v>59</v>
      </c>
    </row>
    <row r="522" spans="1:14" ht="75">
      <c r="A522" s="24" t="s">
        <v>474</v>
      </c>
      <c r="B522" s="24" t="s">
        <v>475</v>
      </c>
      <c r="C522" s="24" t="s">
        <v>494</v>
      </c>
      <c r="D522" s="24" t="s">
        <v>343</v>
      </c>
      <c r="E522" s="24" t="s">
        <v>159</v>
      </c>
      <c r="F522" s="24" t="s">
        <v>158</v>
      </c>
      <c r="G522" s="25" t="s">
        <v>343</v>
      </c>
      <c r="H522" s="26" t="s">
        <v>304</v>
      </c>
      <c r="I522" s="26" t="s">
        <v>174</v>
      </c>
      <c r="J522" s="26" t="s">
        <v>494</v>
      </c>
      <c r="K522" s="26" t="s">
        <v>161</v>
      </c>
      <c r="L522" s="27">
        <f>L523+L525+L527</f>
        <v>1041</v>
      </c>
      <c r="M522" s="27">
        <f>M523+M525+M527</f>
        <v>1171</v>
      </c>
      <c r="N522" s="27">
        <f>N523+N525+N527</f>
        <v>1171</v>
      </c>
    </row>
    <row r="523" spans="1:14" ht="75">
      <c r="A523" s="24" t="s">
        <v>474</v>
      </c>
      <c r="B523" s="24" t="s">
        <v>475</v>
      </c>
      <c r="C523" s="24" t="s">
        <v>495</v>
      </c>
      <c r="D523" s="24" t="s">
        <v>496</v>
      </c>
      <c r="E523" s="24" t="s">
        <v>159</v>
      </c>
      <c r="F523" s="24" t="s">
        <v>158</v>
      </c>
      <c r="G523" s="25" t="s">
        <v>496</v>
      </c>
      <c r="H523" s="26" t="s">
        <v>304</v>
      </c>
      <c r="I523" s="26" t="s">
        <v>174</v>
      </c>
      <c r="J523" s="26" t="s">
        <v>495</v>
      </c>
      <c r="K523" s="26"/>
      <c r="L523" s="27">
        <f>L524</f>
        <v>629</v>
      </c>
      <c r="M523" s="27">
        <f>M524</f>
        <v>633</v>
      </c>
      <c r="N523" s="27">
        <f>N524</f>
        <v>633</v>
      </c>
    </row>
    <row r="524" spans="1:14" ht="18.75">
      <c r="A524" s="24" t="s">
        <v>474</v>
      </c>
      <c r="B524" s="24" t="s">
        <v>475</v>
      </c>
      <c r="C524" s="24" t="s">
        <v>495</v>
      </c>
      <c r="D524" s="24" t="s">
        <v>496</v>
      </c>
      <c r="E524" s="24" t="s">
        <v>291</v>
      </c>
      <c r="F524" s="24" t="s">
        <v>292</v>
      </c>
      <c r="G524" s="25" t="s">
        <v>292</v>
      </c>
      <c r="H524" s="26" t="s">
        <v>304</v>
      </c>
      <c r="I524" s="26" t="s">
        <v>174</v>
      </c>
      <c r="J524" s="26" t="s">
        <v>495</v>
      </c>
      <c r="K524" s="26" t="s">
        <v>291</v>
      </c>
      <c r="L524" s="27">
        <v>629</v>
      </c>
      <c r="M524" s="27">
        <v>633</v>
      </c>
      <c r="N524" s="27">
        <v>633</v>
      </c>
    </row>
    <row r="525" spans="7:14" ht="131.25">
      <c r="G525" s="25" t="s">
        <v>345</v>
      </c>
      <c r="H525" s="26" t="s">
        <v>304</v>
      </c>
      <c r="I525" s="26" t="s">
        <v>174</v>
      </c>
      <c r="J525" s="26" t="s">
        <v>100</v>
      </c>
      <c r="K525" s="26"/>
      <c r="L525" s="27">
        <f>L526</f>
        <v>160</v>
      </c>
      <c r="M525" s="27">
        <f>M526</f>
        <v>268</v>
      </c>
      <c r="N525" s="27">
        <f>N526</f>
        <v>268</v>
      </c>
    </row>
    <row r="526" spans="7:14" ht="18.75">
      <c r="G526" s="25" t="s">
        <v>292</v>
      </c>
      <c r="H526" s="26" t="s">
        <v>304</v>
      </c>
      <c r="I526" s="26" t="s">
        <v>174</v>
      </c>
      <c r="J526" s="26" t="s">
        <v>100</v>
      </c>
      <c r="K526" s="26" t="s">
        <v>291</v>
      </c>
      <c r="L526" s="27">
        <v>160</v>
      </c>
      <c r="M526" s="27">
        <v>268</v>
      </c>
      <c r="N526" s="27">
        <v>268</v>
      </c>
    </row>
    <row r="527" spans="7:14" ht="75">
      <c r="G527" s="25" t="s">
        <v>102</v>
      </c>
      <c r="H527" s="26" t="s">
        <v>304</v>
      </c>
      <c r="I527" s="26" t="s">
        <v>174</v>
      </c>
      <c r="J527" s="26" t="s">
        <v>101</v>
      </c>
      <c r="K527" s="26"/>
      <c r="L527" s="27">
        <f>L528</f>
        <v>252</v>
      </c>
      <c r="M527" s="27">
        <f>M528</f>
        <v>270</v>
      </c>
      <c r="N527" s="27">
        <f>N528</f>
        <v>270</v>
      </c>
    </row>
    <row r="528" spans="7:14" ht="18.75">
      <c r="G528" s="25" t="s">
        <v>292</v>
      </c>
      <c r="H528" s="26" t="s">
        <v>304</v>
      </c>
      <c r="I528" s="26" t="s">
        <v>174</v>
      </c>
      <c r="J528" s="26" t="s">
        <v>101</v>
      </c>
      <c r="K528" s="26" t="s">
        <v>291</v>
      </c>
      <c r="L528" s="27">
        <v>252</v>
      </c>
      <c r="M528" s="27">
        <v>270</v>
      </c>
      <c r="N528" s="27">
        <v>270</v>
      </c>
    </row>
    <row r="529" spans="7:14" ht="56.25">
      <c r="G529" s="25" t="s">
        <v>661</v>
      </c>
      <c r="H529" s="26" t="s">
        <v>304</v>
      </c>
      <c r="I529" s="26" t="s">
        <v>174</v>
      </c>
      <c r="J529" s="26" t="s">
        <v>104</v>
      </c>
      <c r="K529" s="26"/>
      <c r="L529" s="27">
        <f>L530</f>
        <v>119</v>
      </c>
      <c r="M529" s="27">
        <f>M530</f>
        <v>132</v>
      </c>
      <c r="N529" s="27">
        <f>N530</f>
        <v>132</v>
      </c>
    </row>
    <row r="530" spans="7:14" ht="18.75">
      <c r="G530" s="25" t="s">
        <v>292</v>
      </c>
      <c r="H530" s="26" t="s">
        <v>304</v>
      </c>
      <c r="I530" s="26" t="s">
        <v>174</v>
      </c>
      <c r="J530" s="26" t="s">
        <v>104</v>
      </c>
      <c r="K530" s="26" t="s">
        <v>291</v>
      </c>
      <c r="L530" s="27">
        <v>119</v>
      </c>
      <c r="M530" s="27">
        <v>132</v>
      </c>
      <c r="N530" s="27">
        <v>132</v>
      </c>
    </row>
    <row r="531" spans="7:14" ht="37.5">
      <c r="G531" s="25" t="s">
        <v>662</v>
      </c>
      <c r="H531" s="26" t="s">
        <v>304</v>
      </c>
      <c r="I531" s="26" t="s">
        <v>174</v>
      </c>
      <c r="J531" s="26" t="s">
        <v>105</v>
      </c>
      <c r="K531" s="26"/>
      <c r="L531" s="27">
        <f>L532</f>
        <v>8.4</v>
      </c>
      <c r="M531" s="27">
        <f>M532</f>
        <v>8.4</v>
      </c>
      <c r="N531" s="27">
        <f>N532</f>
        <v>8.4</v>
      </c>
    </row>
    <row r="532" spans="7:14" ht="18.75">
      <c r="G532" s="25" t="s">
        <v>292</v>
      </c>
      <c r="H532" s="26" t="s">
        <v>304</v>
      </c>
      <c r="I532" s="26" t="s">
        <v>174</v>
      </c>
      <c r="J532" s="26" t="s">
        <v>105</v>
      </c>
      <c r="K532" s="26" t="s">
        <v>291</v>
      </c>
      <c r="L532" s="27">
        <v>8.4</v>
      </c>
      <c r="M532" s="27">
        <v>8.4</v>
      </c>
      <c r="N532" s="27">
        <v>8.4</v>
      </c>
    </row>
    <row r="533" spans="7:14" ht="56.25">
      <c r="G533" s="25" t="s">
        <v>107</v>
      </c>
      <c r="H533" s="26" t="s">
        <v>304</v>
      </c>
      <c r="I533" s="26" t="s">
        <v>174</v>
      </c>
      <c r="J533" s="26" t="s">
        <v>106</v>
      </c>
      <c r="K533" s="26"/>
      <c r="L533" s="27">
        <f aca="true" t="shared" si="45" ref="L533:N534">L534</f>
        <v>962</v>
      </c>
      <c r="M533" s="27">
        <f t="shared" si="45"/>
        <v>1019</v>
      </c>
      <c r="N533" s="27">
        <f t="shared" si="45"/>
        <v>957</v>
      </c>
    </row>
    <row r="534" spans="7:14" ht="56.25">
      <c r="G534" s="25" t="s">
        <v>124</v>
      </c>
      <c r="H534" s="26" t="s">
        <v>304</v>
      </c>
      <c r="I534" s="26" t="s">
        <v>174</v>
      </c>
      <c r="J534" s="26" t="s">
        <v>108</v>
      </c>
      <c r="K534" s="26"/>
      <c r="L534" s="27">
        <f t="shared" si="45"/>
        <v>962</v>
      </c>
      <c r="M534" s="27">
        <f t="shared" si="45"/>
        <v>1019</v>
      </c>
      <c r="N534" s="27">
        <f t="shared" si="45"/>
        <v>957</v>
      </c>
    </row>
    <row r="535" spans="7:14" ht="18.75">
      <c r="G535" s="25" t="s">
        <v>292</v>
      </c>
      <c r="H535" s="26" t="s">
        <v>304</v>
      </c>
      <c r="I535" s="26" t="s">
        <v>174</v>
      </c>
      <c r="J535" s="26" t="s">
        <v>108</v>
      </c>
      <c r="K535" s="26" t="s">
        <v>291</v>
      </c>
      <c r="L535" s="27">
        <v>962</v>
      </c>
      <c r="M535" s="27">
        <v>1019</v>
      </c>
      <c r="N535" s="27">
        <v>957</v>
      </c>
    </row>
    <row r="536" spans="7:14" ht="56.25">
      <c r="G536" s="25" t="s">
        <v>347</v>
      </c>
      <c r="H536" s="26" t="s">
        <v>304</v>
      </c>
      <c r="I536" s="26" t="s">
        <v>174</v>
      </c>
      <c r="J536" s="26" t="s">
        <v>115</v>
      </c>
      <c r="K536" s="26"/>
      <c r="L536" s="27">
        <f>L537</f>
        <v>5724</v>
      </c>
      <c r="M536" s="27">
        <f>M537</f>
        <v>7349</v>
      </c>
      <c r="N536" s="27">
        <f>N537</f>
        <v>7349</v>
      </c>
    </row>
    <row r="537" spans="7:14" ht="18.75">
      <c r="G537" s="25" t="s">
        <v>292</v>
      </c>
      <c r="H537" s="26" t="s">
        <v>304</v>
      </c>
      <c r="I537" s="26" t="s">
        <v>174</v>
      </c>
      <c r="J537" s="26" t="s">
        <v>115</v>
      </c>
      <c r="K537" s="26" t="s">
        <v>291</v>
      </c>
      <c r="L537" s="27">
        <v>5724</v>
      </c>
      <c r="M537" s="27">
        <v>7349</v>
      </c>
      <c r="N537" s="27">
        <v>7349</v>
      </c>
    </row>
    <row r="538" spans="7:14" ht="37.5">
      <c r="G538" s="25" t="s">
        <v>103</v>
      </c>
      <c r="H538" s="26" t="s">
        <v>304</v>
      </c>
      <c r="I538" s="26" t="s">
        <v>174</v>
      </c>
      <c r="J538" s="26" t="s">
        <v>116</v>
      </c>
      <c r="K538" s="26"/>
      <c r="L538" s="27">
        <f>L539</f>
        <v>31.9</v>
      </c>
      <c r="M538" s="27">
        <f>M539</f>
        <v>34.3</v>
      </c>
      <c r="N538" s="27">
        <f>N539</f>
        <v>34.3</v>
      </c>
    </row>
    <row r="539" spans="7:14" ht="18.75">
      <c r="G539" s="25" t="s">
        <v>292</v>
      </c>
      <c r="H539" s="26" t="s">
        <v>304</v>
      </c>
      <c r="I539" s="26" t="s">
        <v>174</v>
      </c>
      <c r="J539" s="26" t="s">
        <v>116</v>
      </c>
      <c r="K539" s="26" t="s">
        <v>291</v>
      </c>
      <c r="L539" s="27">
        <v>31.9</v>
      </c>
      <c r="M539" s="27">
        <v>34.3</v>
      </c>
      <c r="N539" s="27">
        <v>34.3</v>
      </c>
    </row>
    <row r="540" spans="7:14" ht="18.75">
      <c r="G540" s="25" t="s">
        <v>755</v>
      </c>
      <c r="H540" s="26" t="s">
        <v>304</v>
      </c>
      <c r="I540" s="26" t="s">
        <v>174</v>
      </c>
      <c r="J540" s="26" t="s">
        <v>644</v>
      </c>
      <c r="K540" s="26"/>
      <c r="L540" s="27">
        <f>L541</f>
        <v>112.4</v>
      </c>
      <c r="M540" s="27">
        <f>M541</f>
        <v>0</v>
      </c>
      <c r="N540" s="27">
        <f>N541</f>
        <v>0</v>
      </c>
    </row>
    <row r="541" spans="7:14" ht="18.75">
      <c r="G541" s="25" t="s">
        <v>292</v>
      </c>
      <c r="H541" s="26" t="s">
        <v>304</v>
      </c>
      <c r="I541" s="26" t="s">
        <v>174</v>
      </c>
      <c r="J541" s="26" t="s">
        <v>644</v>
      </c>
      <c r="K541" s="26" t="s">
        <v>291</v>
      </c>
      <c r="L541" s="27">
        <v>112.4</v>
      </c>
      <c r="M541" s="27"/>
      <c r="N541" s="27"/>
    </row>
    <row r="542" spans="7:14" ht="18.75">
      <c r="G542" s="25" t="s">
        <v>756</v>
      </c>
      <c r="H542" s="26" t="s">
        <v>304</v>
      </c>
      <c r="I542" s="26" t="s">
        <v>174</v>
      </c>
      <c r="J542" s="26" t="s">
        <v>757</v>
      </c>
      <c r="K542" s="26"/>
      <c r="L542" s="27">
        <f>L543</f>
        <v>1259.3</v>
      </c>
      <c r="M542" s="27">
        <f>M543</f>
        <v>0</v>
      </c>
      <c r="N542" s="27">
        <f>N543</f>
        <v>0</v>
      </c>
    </row>
    <row r="543" spans="7:14" ht="18.75">
      <c r="G543" s="25" t="s">
        <v>292</v>
      </c>
      <c r="H543" s="26" t="s">
        <v>304</v>
      </c>
      <c r="I543" s="26" t="s">
        <v>174</v>
      </c>
      <c r="J543" s="26" t="s">
        <v>757</v>
      </c>
      <c r="K543" s="26" t="s">
        <v>291</v>
      </c>
      <c r="L543" s="27">
        <v>1259.3</v>
      </c>
      <c r="M543" s="27"/>
      <c r="N543" s="27"/>
    </row>
    <row r="544" spans="7:14" ht="18.75">
      <c r="G544" s="25" t="s">
        <v>532</v>
      </c>
      <c r="H544" s="26" t="s">
        <v>304</v>
      </c>
      <c r="I544" s="26" t="s">
        <v>174</v>
      </c>
      <c r="J544" s="26" t="s">
        <v>334</v>
      </c>
      <c r="K544" s="26"/>
      <c r="L544" s="27">
        <f>L545+L547+L550</f>
        <v>5669.8</v>
      </c>
      <c r="M544" s="27">
        <f>M545+M547+M550</f>
        <v>5376</v>
      </c>
      <c r="N544" s="27">
        <f>N545+N547+N550</f>
        <v>5874</v>
      </c>
    </row>
    <row r="545" spans="7:14" ht="37.5">
      <c r="G545" s="25" t="s">
        <v>531</v>
      </c>
      <c r="H545" s="26" t="s">
        <v>304</v>
      </c>
      <c r="I545" s="26" t="s">
        <v>174</v>
      </c>
      <c r="J545" s="26" t="s">
        <v>533</v>
      </c>
      <c r="K545" s="26"/>
      <c r="L545" s="27">
        <f>L546</f>
        <v>5284.6</v>
      </c>
      <c r="M545" s="27">
        <f>M546</f>
        <v>2376</v>
      </c>
      <c r="N545" s="27">
        <f>N546</f>
        <v>2874</v>
      </c>
    </row>
    <row r="546" spans="7:14" ht="18.75">
      <c r="G546" s="25" t="s">
        <v>477</v>
      </c>
      <c r="H546" s="26" t="s">
        <v>304</v>
      </c>
      <c r="I546" s="26" t="s">
        <v>174</v>
      </c>
      <c r="J546" s="26" t="s">
        <v>533</v>
      </c>
      <c r="K546" s="26" t="s">
        <v>537</v>
      </c>
      <c r="L546" s="27">
        <v>5284.6</v>
      </c>
      <c r="M546" s="27">
        <v>2376</v>
      </c>
      <c r="N546" s="27">
        <v>2874</v>
      </c>
    </row>
    <row r="547" spans="7:14" ht="18.75">
      <c r="G547" s="25" t="s">
        <v>534</v>
      </c>
      <c r="H547" s="26" t="s">
        <v>304</v>
      </c>
      <c r="I547" s="26" t="s">
        <v>174</v>
      </c>
      <c r="J547" s="26" t="s">
        <v>219</v>
      </c>
      <c r="K547" s="26"/>
      <c r="L547" s="27">
        <f>L548</f>
        <v>347.4</v>
      </c>
      <c r="M547" s="27">
        <f>M548</f>
        <v>3000</v>
      </c>
      <c r="N547" s="27">
        <f>N548</f>
        <v>3000</v>
      </c>
    </row>
    <row r="548" spans="7:14" ht="18.75">
      <c r="G548" s="25" t="s">
        <v>477</v>
      </c>
      <c r="H548" s="26" t="s">
        <v>304</v>
      </c>
      <c r="I548" s="26" t="s">
        <v>174</v>
      </c>
      <c r="J548" s="26" t="s">
        <v>219</v>
      </c>
      <c r="K548" s="26" t="s">
        <v>537</v>
      </c>
      <c r="L548" s="27">
        <v>347.4</v>
      </c>
      <c r="M548" s="27">
        <v>3000</v>
      </c>
      <c r="N548" s="27">
        <v>3000</v>
      </c>
    </row>
    <row r="549" spans="7:14" ht="18.75">
      <c r="G549" s="25" t="s">
        <v>477</v>
      </c>
      <c r="H549" s="26" t="s">
        <v>304</v>
      </c>
      <c r="I549" s="26" t="s">
        <v>174</v>
      </c>
      <c r="J549" s="26" t="s">
        <v>535</v>
      </c>
      <c r="K549" s="26" t="s">
        <v>537</v>
      </c>
      <c r="L549" s="27"/>
      <c r="M549" s="27">
        <v>500</v>
      </c>
      <c r="N549" s="27">
        <v>500</v>
      </c>
    </row>
    <row r="550" spans="7:14" ht="18.75">
      <c r="G550" s="25" t="s">
        <v>758</v>
      </c>
      <c r="H550" s="26" t="s">
        <v>304</v>
      </c>
      <c r="I550" s="26" t="s">
        <v>174</v>
      </c>
      <c r="J550" s="26" t="s">
        <v>209</v>
      </c>
      <c r="K550" s="26"/>
      <c r="L550" s="27">
        <f>L551</f>
        <v>37.8</v>
      </c>
      <c r="M550" s="27">
        <f>M551</f>
        <v>0</v>
      </c>
      <c r="N550" s="27">
        <f>N551</f>
        <v>0</v>
      </c>
    </row>
    <row r="551" spans="7:14" ht="18.75">
      <c r="G551" s="25" t="s">
        <v>292</v>
      </c>
      <c r="H551" s="26" t="s">
        <v>304</v>
      </c>
      <c r="I551" s="26" t="s">
        <v>174</v>
      </c>
      <c r="J551" s="26" t="s">
        <v>209</v>
      </c>
      <c r="K551" s="26" t="s">
        <v>291</v>
      </c>
      <c r="L551" s="27">
        <v>37.8</v>
      </c>
      <c r="M551" s="27"/>
      <c r="N551" s="27">
        <v>0</v>
      </c>
    </row>
    <row r="552" spans="1:14" s="23" customFormat="1" ht="18.75">
      <c r="A552" s="19" t="s">
        <v>505</v>
      </c>
      <c r="B552" s="19" t="s">
        <v>506</v>
      </c>
      <c r="C552" s="19" t="s">
        <v>157</v>
      </c>
      <c r="D552" s="19" t="s">
        <v>158</v>
      </c>
      <c r="E552" s="19" t="s">
        <v>159</v>
      </c>
      <c r="F552" s="19" t="s">
        <v>158</v>
      </c>
      <c r="G552" s="20" t="s">
        <v>506</v>
      </c>
      <c r="H552" s="21" t="s">
        <v>304</v>
      </c>
      <c r="I552" s="21" t="s">
        <v>183</v>
      </c>
      <c r="J552" s="21" t="s">
        <v>161</v>
      </c>
      <c r="K552" s="21" t="s">
        <v>161</v>
      </c>
      <c r="L552" s="22">
        <f>L555+L557+L562+L564+L568+L553+L566</f>
        <v>29133.1</v>
      </c>
      <c r="M552" s="22">
        <f>M555+M557+M562+M564+M568+M553+M566</f>
        <v>33078</v>
      </c>
      <c r="N552" s="22">
        <f>N555+N557+N562+N564+N568+N553+N566</f>
        <v>33148</v>
      </c>
    </row>
    <row r="553" spans="1:14" s="23" customFormat="1" ht="37.5">
      <c r="A553" s="19"/>
      <c r="B553" s="19"/>
      <c r="C553" s="19"/>
      <c r="D553" s="19"/>
      <c r="E553" s="19"/>
      <c r="F553" s="19"/>
      <c r="G553" s="25" t="s">
        <v>697</v>
      </c>
      <c r="H553" s="26" t="s">
        <v>304</v>
      </c>
      <c r="I553" s="26" t="s">
        <v>183</v>
      </c>
      <c r="J553" s="26" t="s">
        <v>66</v>
      </c>
      <c r="K553" s="26"/>
      <c r="L553" s="27">
        <f>L554</f>
        <v>786</v>
      </c>
      <c r="M553" s="27">
        <f>M554</f>
        <v>1155</v>
      </c>
      <c r="N553" s="27">
        <f>N554</f>
        <v>1235</v>
      </c>
    </row>
    <row r="554" spans="1:14" s="23" customFormat="1" ht="18.75">
      <c r="A554" s="19"/>
      <c r="B554" s="19"/>
      <c r="C554" s="19"/>
      <c r="D554" s="19"/>
      <c r="E554" s="19"/>
      <c r="F554" s="19"/>
      <c r="G554" s="25" t="s">
        <v>477</v>
      </c>
      <c r="H554" s="26" t="s">
        <v>304</v>
      </c>
      <c r="I554" s="26" t="s">
        <v>183</v>
      </c>
      <c r="J554" s="26" t="s">
        <v>66</v>
      </c>
      <c r="K554" s="26" t="s">
        <v>291</v>
      </c>
      <c r="L554" s="27">
        <v>786</v>
      </c>
      <c r="M554" s="27">
        <v>1155</v>
      </c>
      <c r="N554" s="27">
        <v>1235</v>
      </c>
    </row>
    <row r="555" spans="1:14" s="23" customFormat="1" ht="75">
      <c r="A555" s="19"/>
      <c r="B555" s="19"/>
      <c r="C555" s="19"/>
      <c r="D555" s="19"/>
      <c r="E555" s="19"/>
      <c r="F555" s="19"/>
      <c r="G555" s="25" t="s">
        <v>127</v>
      </c>
      <c r="H555" s="26" t="s">
        <v>304</v>
      </c>
      <c r="I555" s="26" t="s">
        <v>183</v>
      </c>
      <c r="J555" s="26" t="s">
        <v>617</v>
      </c>
      <c r="K555" s="26"/>
      <c r="L555" s="27">
        <f>L556</f>
        <v>4</v>
      </c>
      <c r="M555" s="27">
        <f>M556</f>
        <v>7</v>
      </c>
      <c r="N555" s="27">
        <f>N556</f>
        <v>7</v>
      </c>
    </row>
    <row r="556" spans="1:14" s="23" customFormat="1" ht="18.75">
      <c r="A556" s="19"/>
      <c r="B556" s="19"/>
      <c r="C556" s="19"/>
      <c r="D556" s="19"/>
      <c r="E556" s="19"/>
      <c r="F556" s="19"/>
      <c r="G556" s="25" t="s">
        <v>189</v>
      </c>
      <c r="H556" s="26" t="s">
        <v>304</v>
      </c>
      <c r="I556" s="26" t="s">
        <v>183</v>
      </c>
      <c r="J556" s="26" t="s">
        <v>617</v>
      </c>
      <c r="K556" s="26" t="s">
        <v>188</v>
      </c>
      <c r="L556" s="27">
        <v>4</v>
      </c>
      <c r="M556" s="27">
        <v>7</v>
      </c>
      <c r="N556" s="27">
        <v>7</v>
      </c>
    </row>
    <row r="557" spans="1:14" s="23" customFormat="1" ht="18.75">
      <c r="A557" s="19"/>
      <c r="B557" s="19"/>
      <c r="C557" s="19"/>
      <c r="D557" s="19"/>
      <c r="E557" s="19"/>
      <c r="F557" s="19"/>
      <c r="G557" s="25" t="s">
        <v>389</v>
      </c>
      <c r="H557" s="26" t="s">
        <v>304</v>
      </c>
      <c r="I557" s="26" t="s">
        <v>183</v>
      </c>
      <c r="J557" s="26" t="s">
        <v>388</v>
      </c>
      <c r="K557" s="26"/>
      <c r="L557" s="27">
        <f>L560+L558</f>
        <v>10822.1</v>
      </c>
      <c r="M557" s="27">
        <f>M560+M558</f>
        <v>11808</v>
      </c>
      <c r="N557" s="27">
        <f>N560+N558</f>
        <v>11808</v>
      </c>
    </row>
    <row r="558" spans="1:14" s="23" customFormat="1" ht="93.75">
      <c r="A558" s="19"/>
      <c r="B558" s="19"/>
      <c r="C558" s="19"/>
      <c r="D558" s="19"/>
      <c r="E558" s="19"/>
      <c r="F558" s="19"/>
      <c r="G558" s="25" t="s">
        <v>577</v>
      </c>
      <c r="H558" s="26" t="s">
        <v>304</v>
      </c>
      <c r="I558" s="26" t="s">
        <v>183</v>
      </c>
      <c r="J558" s="26" t="s">
        <v>578</v>
      </c>
      <c r="K558" s="26"/>
      <c r="L558" s="27">
        <f>L559</f>
        <v>4670</v>
      </c>
      <c r="M558" s="27">
        <f>M559</f>
        <v>5200</v>
      </c>
      <c r="N558" s="27">
        <f>N559</f>
        <v>5200</v>
      </c>
    </row>
    <row r="559" spans="1:14" s="23" customFormat="1" ht="18.75">
      <c r="A559" s="19"/>
      <c r="B559" s="19"/>
      <c r="C559" s="19"/>
      <c r="D559" s="19"/>
      <c r="E559" s="19"/>
      <c r="F559" s="19"/>
      <c r="G559" s="25" t="s">
        <v>292</v>
      </c>
      <c r="H559" s="26" t="s">
        <v>304</v>
      </c>
      <c r="I559" s="26" t="s">
        <v>183</v>
      </c>
      <c r="J559" s="26" t="s">
        <v>578</v>
      </c>
      <c r="K559" s="26" t="s">
        <v>291</v>
      </c>
      <c r="L559" s="27">
        <v>4670</v>
      </c>
      <c r="M559" s="27">
        <v>5200</v>
      </c>
      <c r="N559" s="27">
        <v>5200</v>
      </c>
    </row>
    <row r="560" spans="1:14" s="23" customFormat="1" ht="37.5">
      <c r="A560" s="19"/>
      <c r="B560" s="19"/>
      <c r="C560" s="19"/>
      <c r="D560" s="19"/>
      <c r="E560" s="19"/>
      <c r="F560" s="19"/>
      <c r="G560" s="25" t="s">
        <v>129</v>
      </c>
      <c r="H560" s="26" t="s">
        <v>304</v>
      </c>
      <c r="I560" s="26" t="s">
        <v>183</v>
      </c>
      <c r="J560" s="26" t="s">
        <v>128</v>
      </c>
      <c r="K560" s="26"/>
      <c r="L560" s="27">
        <f>L561</f>
        <v>6152.1</v>
      </c>
      <c r="M560" s="27">
        <f>M561</f>
        <v>6608</v>
      </c>
      <c r="N560" s="27">
        <f>N561</f>
        <v>6608</v>
      </c>
    </row>
    <row r="561" spans="1:14" s="23" customFormat="1" ht="18.75">
      <c r="A561" s="19"/>
      <c r="B561" s="19"/>
      <c r="C561" s="19"/>
      <c r="D561" s="19"/>
      <c r="E561" s="19"/>
      <c r="F561" s="19"/>
      <c r="G561" s="25" t="s">
        <v>292</v>
      </c>
      <c r="H561" s="26" t="s">
        <v>304</v>
      </c>
      <c r="I561" s="26" t="s">
        <v>183</v>
      </c>
      <c r="J561" s="26" t="s">
        <v>128</v>
      </c>
      <c r="K561" s="26" t="s">
        <v>291</v>
      </c>
      <c r="L561" s="27">
        <v>6152.1</v>
      </c>
      <c r="M561" s="27">
        <v>6608</v>
      </c>
      <c r="N561" s="27">
        <v>6608</v>
      </c>
    </row>
    <row r="562" spans="1:14" s="23" customFormat="1" ht="18.75">
      <c r="A562" s="19"/>
      <c r="B562" s="19"/>
      <c r="C562" s="19"/>
      <c r="D562" s="19"/>
      <c r="E562" s="19"/>
      <c r="F562" s="19"/>
      <c r="G562" s="25" t="s">
        <v>131</v>
      </c>
      <c r="H562" s="26" t="s">
        <v>304</v>
      </c>
      <c r="I562" s="26" t="s">
        <v>183</v>
      </c>
      <c r="J562" s="26" t="s">
        <v>130</v>
      </c>
      <c r="K562" s="26"/>
      <c r="L562" s="27">
        <f>L563</f>
        <v>7170</v>
      </c>
      <c r="M562" s="27">
        <f>M563</f>
        <v>7825</v>
      </c>
      <c r="N562" s="27">
        <f>N563</f>
        <v>7825</v>
      </c>
    </row>
    <row r="563" spans="1:14" s="23" customFormat="1" ht="18.75">
      <c r="A563" s="19"/>
      <c r="B563" s="19"/>
      <c r="C563" s="19"/>
      <c r="D563" s="19"/>
      <c r="E563" s="19"/>
      <c r="F563" s="19"/>
      <c r="G563" s="25" t="s">
        <v>292</v>
      </c>
      <c r="H563" s="26" t="s">
        <v>304</v>
      </c>
      <c r="I563" s="26" t="s">
        <v>183</v>
      </c>
      <c r="J563" s="26" t="s">
        <v>130</v>
      </c>
      <c r="K563" s="26" t="s">
        <v>167</v>
      </c>
      <c r="L563" s="27">
        <v>7170</v>
      </c>
      <c r="M563" s="27">
        <v>7825</v>
      </c>
      <c r="N563" s="27">
        <v>7825</v>
      </c>
    </row>
    <row r="564" spans="1:14" s="23" customFormat="1" ht="37.5">
      <c r="A564" s="19"/>
      <c r="B564" s="19"/>
      <c r="C564" s="19"/>
      <c r="D564" s="19"/>
      <c r="E564" s="19"/>
      <c r="F564" s="19"/>
      <c r="G564" s="25" t="s">
        <v>133</v>
      </c>
      <c r="H564" s="26" t="s">
        <v>304</v>
      </c>
      <c r="I564" s="26" t="s">
        <v>183</v>
      </c>
      <c r="J564" s="26" t="s">
        <v>132</v>
      </c>
      <c r="K564" s="26"/>
      <c r="L564" s="27">
        <f>L565</f>
        <v>10315</v>
      </c>
      <c r="M564" s="27">
        <f>M565</f>
        <v>12198</v>
      </c>
      <c r="N564" s="27">
        <f>N565</f>
        <v>12198</v>
      </c>
    </row>
    <row r="565" spans="1:14" s="23" customFormat="1" ht="18.75">
      <c r="A565" s="19"/>
      <c r="B565" s="19"/>
      <c r="C565" s="19"/>
      <c r="D565" s="19"/>
      <c r="E565" s="19"/>
      <c r="F565" s="19"/>
      <c r="G565" s="25" t="s">
        <v>292</v>
      </c>
      <c r="H565" s="26" t="s">
        <v>304</v>
      </c>
      <c r="I565" s="26" t="s">
        <v>183</v>
      </c>
      <c r="J565" s="26" t="s">
        <v>132</v>
      </c>
      <c r="K565" s="26" t="s">
        <v>291</v>
      </c>
      <c r="L565" s="27">
        <v>10315</v>
      </c>
      <c r="M565" s="27">
        <v>12198</v>
      </c>
      <c r="N565" s="27">
        <v>12198</v>
      </c>
    </row>
    <row r="566" spans="1:14" s="23" customFormat="1" ht="37.5">
      <c r="A566" s="19"/>
      <c r="B566" s="19"/>
      <c r="C566" s="19"/>
      <c r="D566" s="19"/>
      <c r="E566" s="19"/>
      <c r="F566" s="19"/>
      <c r="G566" s="25" t="s">
        <v>759</v>
      </c>
      <c r="H566" s="26" t="s">
        <v>304</v>
      </c>
      <c r="I566" s="26" t="s">
        <v>183</v>
      </c>
      <c r="J566" s="26" t="s">
        <v>761</v>
      </c>
      <c r="K566" s="26"/>
      <c r="L566" s="27">
        <f>L567</f>
        <v>5</v>
      </c>
      <c r="M566" s="27">
        <f>M567</f>
        <v>0</v>
      </c>
      <c r="N566" s="27">
        <f>N567</f>
        <v>0</v>
      </c>
    </row>
    <row r="567" spans="1:14" s="23" customFormat="1" ht="18.75">
      <c r="A567" s="19"/>
      <c r="B567" s="19"/>
      <c r="C567" s="19"/>
      <c r="D567" s="19"/>
      <c r="E567" s="19"/>
      <c r="F567" s="19"/>
      <c r="G567" s="25" t="s">
        <v>760</v>
      </c>
      <c r="H567" s="26" t="s">
        <v>304</v>
      </c>
      <c r="I567" s="26" t="s">
        <v>183</v>
      </c>
      <c r="J567" s="26" t="s">
        <v>761</v>
      </c>
      <c r="K567" s="26" t="s">
        <v>291</v>
      </c>
      <c r="L567" s="27">
        <v>5</v>
      </c>
      <c r="M567" s="27"/>
      <c r="N567" s="27"/>
    </row>
    <row r="568" spans="1:14" s="23" customFormat="1" ht="18.75">
      <c r="A568" s="19"/>
      <c r="B568" s="19"/>
      <c r="C568" s="19"/>
      <c r="D568" s="19"/>
      <c r="E568" s="19"/>
      <c r="F568" s="19"/>
      <c r="G568" s="25" t="s">
        <v>324</v>
      </c>
      <c r="H568" s="26" t="s">
        <v>304</v>
      </c>
      <c r="I568" s="26" t="s">
        <v>183</v>
      </c>
      <c r="J568" s="26" t="s">
        <v>334</v>
      </c>
      <c r="K568" s="26"/>
      <c r="L568" s="27">
        <f aca="true" t="shared" si="46" ref="L568:N569">L569</f>
        <v>31</v>
      </c>
      <c r="M568" s="27">
        <f t="shared" si="46"/>
        <v>85</v>
      </c>
      <c r="N568" s="27">
        <f t="shared" si="46"/>
        <v>75</v>
      </c>
    </row>
    <row r="569" spans="1:14" s="23" customFormat="1" ht="37.5">
      <c r="A569" s="19"/>
      <c r="B569" s="19"/>
      <c r="C569" s="19"/>
      <c r="D569" s="19"/>
      <c r="E569" s="19"/>
      <c r="F569" s="19"/>
      <c r="G569" s="25" t="s">
        <v>536</v>
      </c>
      <c r="H569" s="26" t="s">
        <v>304</v>
      </c>
      <c r="I569" s="26" t="s">
        <v>183</v>
      </c>
      <c r="J569" s="26" t="s">
        <v>672</v>
      </c>
      <c r="K569" s="26"/>
      <c r="L569" s="27">
        <f t="shared" si="46"/>
        <v>31</v>
      </c>
      <c r="M569" s="27">
        <f t="shared" si="46"/>
        <v>85</v>
      </c>
      <c r="N569" s="27">
        <f t="shared" si="46"/>
        <v>75</v>
      </c>
    </row>
    <row r="570" spans="1:14" s="23" customFormat="1" ht="18.75">
      <c r="A570" s="19"/>
      <c r="B570" s="19"/>
      <c r="C570" s="19"/>
      <c r="D570" s="19"/>
      <c r="E570" s="19"/>
      <c r="F570" s="19"/>
      <c r="G570" s="25" t="s">
        <v>189</v>
      </c>
      <c r="H570" s="26" t="s">
        <v>304</v>
      </c>
      <c r="I570" s="26" t="s">
        <v>183</v>
      </c>
      <c r="J570" s="26" t="s">
        <v>672</v>
      </c>
      <c r="K570" s="26" t="s">
        <v>188</v>
      </c>
      <c r="L570" s="27">
        <v>31</v>
      </c>
      <c r="M570" s="27">
        <v>85</v>
      </c>
      <c r="N570" s="27">
        <v>75</v>
      </c>
    </row>
    <row r="571" spans="1:14" s="23" customFormat="1" ht="18.75">
      <c r="A571" s="19" t="s">
        <v>507</v>
      </c>
      <c r="B571" s="19" t="s">
        <v>508</v>
      </c>
      <c r="C571" s="19" t="s">
        <v>157</v>
      </c>
      <c r="D571" s="19" t="s">
        <v>158</v>
      </c>
      <c r="E571" s="19" t="s">
        <v>159</v>
      </c>
      <c r="F571" s="19" t="s">
        <v>158</v>
      </c>
      <c r="G571" s="20" t="s">
        <v>508</v>
      </c>
      <c r="H571" s="21" t="s">
        <v>304</v>
      </c>
      <c r="I571" s="21" t="s">
        <v>185</v>
      </c>
      <c r="J571" s="21" t="s">
        <v>161</v>
      </c>
      <c r="K571" s="21" t="s">
        <v>161</v>
      </c>
      <c r="L571" s="22">
        <f>L572+L575</f>
        <v>20386.6</v>
      </c>
      <c r="M571" s="22">
        <f>M572+M575</f>
        <v>16016</v>
      </c>
      <c r="N571" s="22">
        <f>N572+N575</f>
        <v>15848</v>
      </c>
    </row>
    <row r="572" spans="1:14" ht="37.5">
      <c r="A572" s="24" t="s">
        <v>507</v>
      </c>
      <c r="B572" s="24" t="s">
        <v>508</v>
      </c>
      <c r="C572" s="24" t="s">
        <v>165</v>
      </c>
      <c r="D572" s="24" t="s">
        <v>166</v>
      </c>
      <c r="E572" s="24" t="s">
        <v>159</v>
      </c>
      <c r="F572" s="24" t="s">
        <v>158</v>
      </c>
      <c r="G572" s="25" t="s">
        <v>166</v>
      </c>
      <c r="H572" s="26" t="s">
        <v>304</v>
      </c>
      <c r="I572" s="26" t="s">
        <v>185</v>
      </c>
      <c r="J572" s="26" t="s">
        <v>165</v>
      </c>
      <c r="K572" s="26" t="s">
        <v>161</v>
      </c>
      <c r="L572" s="27">
        <f aca="true" t="shared" si="47" ref="L572:N573">L573</f>
        <v>10766</v>
      </c>
      <c r="M572" s="27">
        <f t="shared" si="47"/>
        <v>11299</v>
      </c>
      <c r="N572" s="27">
        <f t="shared" si="47"/>
        <v>11299</v>
      </c>
    </row>
    <row r="573" spans="1:14" ht="18.75">
      <c r="A573" s="24" t="s">
        <v>507</v>
      </c>
      <c r="B573" s="24" t="s">
        <v>508</v>
      </c>
      <c r="C573" s="24" t="s">
        <v>179</v>
      </c>
      <c r="D573" s="24" t="s">
        <v>180</v>
      </c>
      <c r="E573" s="24" t="s">
        <v>159</v>
      </c>
      <c r="F573" s="24" t="s">
        <v>158</v>
      </c>
      <c r="G573" s="25" t="s">
        <v>180</v>
      </c>
      <c r="H573" s="26" t="s">
        <v>304</v>
      </c>
      <c r="I573" s="26" t="s">
        <v>185</v>
      </c>
      <c r="J573" s="26" t="s">
        <v>58</v>
      </c>
      <c r="K573" s="26" t="s">
        <v>161</v>
      </c>
      <c r="L573" s="27">
        <f t="shared" si="47"/>
        <v>10766</v>
      </c>
      <c r="M573" s="27">
        <f t="shared" si="47"/>
        <v>11299</v>
      </c>
      <c r="N573" s="27">
        <f t="shared" si="47"/>
        <v>11299</v>
      </c>
    </row>
    <row r="574" spans="1:14" ht="18.75">
      <c r="A574" s="24" t="s">
        <v>507</v>
      </c>
      <c r="B574" s="24" t="s">
        <v>508</v>
      </c>
      <c r="C574" s="24" t="s">
        <v>179</v>
      </c>
      <c r="D574" s="24" t="s">
        <v>180</v>
      </c>
      <c r="E574" s="24" t="s">
        <v>170</v>
      </c>
      <c r="F574" s="24" t="s">
        <v>171</v>
      </c>
      <c r="G574" s="25" t="s">
        <v>171</v>
      </c>
      <c r="H574" s="26" t="s">
        <v>304</v>
      </c>
      <c r="I574" s="26" t="s">
        <v>185</v>
      </c>
      <c r="J574" s="26" t="s">
        <v>58</v>
      </c>
      <c r="K574" s="26" t="s">
        <v>579</v>
      </c>
      <c r="L574" s="27">
        <v>10766</v>
      </c>
      <c r="M574" s="27">
        <v>11299</v>
      </c>
      <c r="N574" s="27">
        <v>11299</v>
      </c>
    </row>
    <row r="575" spans="7:14" ht="18.75">
      <c r="G575" s="25" t="s">
        <v>324</v>
      </c>
      <c r="H575" s="26" t="s">
        <v>304</v>
      </c>
      <c r="I575" s="26" t="s">
        <v>185</v>
      </c>
      <c r="J575" s="26" t="s">
        <v>334</v>
      </c>
      <c r="K575" s="26"/>
      <c r="L575" s="27">
        <f>L576+L578+L580</f>
        <v>9620.6</v>
      </c>
      <c r="M575" s="27">
        <f>M576+M578+M580</f>
        <v>4717</v>
      </c>
      <c r="N575" s="27">
        <f>N576+N578+N580</f>
        <v>4549</v>
      </c>
    </row>
    <row r="576" spans="7:14" ht="56.25">
      <c r="G576" s="25" t="s">
        <v>618</v>
      </c>
      <c r="H576" s="26" t="s">
        <v>304</v>
      </c>
      <c r="I576" s="26" t="s">
        <v>185</v>
      </c>
      <c r="J576" s="26" t="s">
        <v>527</v>
      </c>
      <c r="K576" s="41"/>
      <c r="L576" s="27">
        <f>L577</f>
        <v>217.1</v>
      </c>
      <c r="M576" s="27">
        <f>M577</f>
        <v>338</v>
      </c>
      <c r="N576" s="27">
        <f>N577</f>
        <v>347</v>
      </c>
    </row>
    <row r="577" spans="7:14" ht="18.75">
      <c r="G577" s="25" t="s">
        <v>292</v>
      </c>
      <c r="H577" s="26" t="s">
        <v>304</v>
      </c>
      <c r="I577" s="26" t="s">
        <v>185</v>
      </c>
      <c r="J577" s="26" t="s">
        <v>527</v>
      </c>
      <c r="K577" s="26" t="s">
        <v>603</v>
      </c>
      <c r="L577" s="27">
        <v>217.1</v>
      </c>
      <c r="M577" s="27">
        <v>338</v>
      </c>
      <c r="N577" s="27">
        <v>347</v>
      </c>
    </row>
    <row r="578" spans="7:14" ht="56.25">
      <c r="G578" s="25" t="s">
        <v>530</v>
      </c>
      <c r="H578" s="26" t="s">
        <v>304</v>
      </c>
      <c r="I578" s="26" t="s">
        <v>185</v>
      </c>
      <c r="J578" s="26" t="s">
        <v>529</v>
      </c>
      <c r="K578" s="26"/>
      <c r="L578" s="27">
        <f>L579</f>
        <v>8219.3</v>
      </c>
      <c r="M578" s="27">
        <f>M579</f>
        <v>3479</v>
      </c>
      <c r="N578" s="27">
        <f>N579</f>
        <v>3252</v>
      </c>
    </row>
    <row r="579" spans="7:14" ht="18.75">
      <c r="G579" s="25" t="s">
        <v>528</v>
      </c>
      <c r="H579" s="26" t="s">
        <v>304</v>
      </c>
      <c r="I579" s="26" t="s">
        <v>185</v>
      </c>
      <c r="J579" s="26" t="s">
        <v>529</v>
      </c>
      <c r="K579" s="26" t="s">
        <v>603</v>
      </c>
      <c r="L579" s="27">
        <v>8219.3</v>
      </c>
      <c r="M579" s="27">
        <v>3479</v>
      </c>
      <c r="N579" s="27">
        <v>3252</v>
      </c>
    </row>
    <row r="580" spans="7:14" ht="37.5">
      <c r="G580" s="25" t="s">
        <v>619</v>
      </c>
      <c r="H580" s="26" t="s">
        <v>304</v>
      </c>
      <c r="I580" s="26" t="s">
        <v>185</v>
      </c>
      <c r="J580" s="26" t="s">
        <v>673</v>
      </c>
      <c r="K580" s="26"/>
      <c r="L580" s="27">
        <f>L581</f>
        <v>1184.2</v>
      </c>
      <c r="M580" s="27">
        <f>M581</f>
        <v>900</v>
      </c>
      <c r="N580" s="27">
        <f>N581</f>
        <v>950</v>
      </c>
    </row>
    <row r="581" spans="7:14" ht="18.75">
      <c r="G581" s="25" t="s">
        <v>528</v>
      </c>
      <c r="H581" s="26" t="s">
        <v>304</v>
      </c>
      <c r="I581" s="26" t="s">
        <v>185</v>
      </c>
      <c r="J581" s="26" t="s">
        <v>673</v>
      </c>
      <c r="K581" s="26" t="s">
        <v>603</v>
      </c>
      <c r="L581" s="27">
        <v>1184.2</v>
      </c>
      <c r="M581" s="27">
        <v>900</v>
      </c>
      <c r="N581" s="27">
        <v>950</v>
      </c>
    </row>
    <row r="582" spans="1:14" s="18" customFormat="1" ht="18.75">
      <c r="A582" s="14" t="s">
        <v>509</v>
      </c>
      <c r="B582" s="14" t="s">
        <v>510</v>
      </c>
      <c r="C582" s="14" t="s">
        <v>157</v>
      </c>
      <c r="D582" s="14" t="s">
        <v>158</v>
      </c>
      <c r="E582" s="14" t="s">
        <v>159</v>
      </c>
      <c r="F582" s="14" t="s">
        <v>158</v>
      </c>
      <c r="G582" s="15" t="s">
        <v>510</v>
      </c>
      <c r="H582" s="16" t="s">
        <v>187</v>
      </c>
      <c r="I582" s="16" t="s">
        <v>161</v>
      </c>
      <c r="J582" s="16" t="s">
        <v>161</v>
      </c>
      <c r="K582" s="16" t="s">
        <v>161</v>
      </c>
      <c r="L582" s="17">
        <f>L583+L590+L605+L608</f>
        <v>825820.6</v>
      </c>
      <c r="M582" s="17">
        <f>M583+M590+M605+M608</f>
        <v>85369</v>
      </c>
      <c r="N582" s="17">
        <f>N583+N590+N605+N608</f>
        <v>27541</v>
      </c>
    </row>
    <row r="583" spans="1:14" s="23" customFormat="1" ht="37.5">
      <c r="A583" s="19" t="s">
        <v>511</v>
      </c>
      <c r="B583" s="19" t="s">
        <v>512</v>
      </c>
      <c r="C583" s="19" t="s">
        <v>157</v>
      </c>
      <c r="D583" s="19" t="s">
        <v>158</v>
      </c>
      <c r="E583" s="19" t="s">
        <v>159</v>
      </c>
      <c r="F583" s="19" t="s">
        <v>158</v>
      </c>
      <c r="G583" s="20" t="s">
        <v>512</v>
      </c>
      <c r="H583" s="21" t="s">
        <v>187</v>
      </c>
      <c r="I583" s="21" t="s">
        <v>160</v>
      </c>
      <c r="J583" s="21" t="s">
        <v>161</v>
      </c>
      <c r="K583" s="21" t="s">
        <v>161</v>
      </c>
      <c r="L583" s="22">
        <f>L584+L587</f>
        <v>112975</v>
      </c>
      <c r="M583" s="22">
        <f>M584+M587</f>
        <v>85369</v>
      </c>
      <c r="N583" s="22">
        <f>N584</f>
        <v>27541</v>
      </c>
    </row>
    <row r="584" spans="1:14" ht="18.75">
      <c r="A584" s="24" t="s">
        <v>511</v>
      </c>
      <c r="B584" s="24" t="s">
        <v>512</v>
      </c>
      <c r="C584" s="24" t="s">
        <v>513</v>
      </c>
      <c r="D584" s="24" t="s">
        <v>514</v>
      </c>
      <c r="E584" s="24" t="s">
        <v>159</v>
      </c>
      <c r="F584" s="24" t="s">
        <v>158</v>
      </c>
      <c r="G584" s="25" t="s">
        <v>514</v>
      </c>
      <c r="H584" s="26" t="s">
        <v>187</v>
      </c>
      <c r="I584" s="26" t="s">
        <v>160</v>
      </c>
      <c r="J584" s="26" t="s">
        <v>3</v>
      </c>
      <c r="K584" s="26" t="s">
        <v>161</v>
      </c>
      <c r="L584" s="27">
        <f>L585</f>
        <v>2260</v>
      </c>
      <c r="M584" s="27">
        <f>M585</f>
        <v>2242</v>
      </c>
      <c r="N584" s="27">
        <f>N585+N587</f>
        <v>27541</v>
      </c>
    </row>
    <row r="585" spans="1:14" ht="37.5">
      <c r="A585" s="24" t="s">
        <v>511</v>
      </c>
      <c r="B585" s="24" t="s">
        <v>512</v>
      </c>
      <c r="C585" s="24" t="s">
        <v>515</v>
      </c>
      <c r="D585" s="24" t="s">
        <v>514</v>
      </c>
      <c r="E585" s="24" t="s">
        <v>159</v>
      </c>
      <c r="F585" s="24" t="s">
        <v>158</v>
      </c>
      <c r="G585" s="25" t="s">
        <v>621</v>
      </c>
      <c r="H585" s="26" t="s">
        <v>187</v>
      </c>
      <c r="I585" s="26" t="s">
        <v>160</v>
      </c>
      <c r="J585" s="26" t="s">
        <v>3</v>
      </c>
      <c r="K585" s="26" t="s">
        <v>161</v>
      </c>
      <c r="L585" s="27">
        <f>L586</f>
        <v>2260</v>
      </c>
      <c r="M585" s="27">
        <f>M586</f>
        <v>2242</v>
      </c>
      <c r="N585" s="27">
        <f>N586</f>
        <v>2242</v>
      </c>
    </row>
    <row r="586" spans="7:14" ht="18.75">
      <c r="G586" s="25" t="s">
        <v>540</v>
      </c>
      <c r="H586" s="26" t="s">
        <v>187</v>
      </c>
      <c r="I586" s="26" t="s">
        <v>160</v>
      </c>
      <c r="J586" s="26" t="s">
        <v>3</v>
      </c>
      <c r="K586" s="26" t="s">
        <v>620</v>
      </c>
      <c r="L586" s="27">
        <v>2260</v>
      </c>
      <c r="M586" s="27">
        <v>2242</v>
      </c>
      <c r="N586" s="27">
        <v>2242</v>
      </c>
    </row>
    <row r="587" spans="1:14" ht="18.75">
      <c r="A587" s="24" t="s">
        <v>511</v>
      </c>
      <c r="B587" s="24" t="s">
        <v>512</v>
      </c>
      <c r="C587" s="24" t="s">
        <v>513</v>
      </c>
      <c r="D587" s="24" t="s">
        <v>514</v>
      </c>
      <c r="E587" s="24" t="s">
        <v>159</v>
      </c>
      <c r="F587" s="24" t="s">
        <v>158</v>
      </c>
      <c r="G587" s="25" t="s">
        <v>514</v>
      </c>
      <c r="H587" s="26" t="s">
        <v>187</v>
      </c>
      <c r="I587" s="26" t="s">
        <v>160</v>
      </c>
      <c r="J587" s="26" t="s">
        <v>513</v>
      </c>
      <c r="K587" s="26" t="s">
        <v>161</v>
      </c>
      <c r="L587" s="27">
        <f aca="true" t="shared" si="48" ref="L587:N588">L588</f>
        <v>110715</v>
      </c>
      <c r="M587" s="27">
        <f t="shared" si="48"/>
        <v>83127</v>
      </c>
      <c r="N587" s="27">
        <f t="shared" si="48"/>
        <v>25299</v>
      </c>
    </row>
    <row r="588" spans="1:14" ht="37.5">
      <c r="A588" s="24" t="s">
        <v>511</v>
      </c>
      <c r="B588" s="24" t="s">
        <v>512</v>
      </c>
      <c r="C588" s="24" t="s">
        <v>515</v>
      </c>
      <c r="D588" s="24" t="s">
        <v>514</v>
      </c>
      <c r="E588" s="24" t="s">
        <v>159</v>
      </c>
      <c r="F588" s="24" t="s">
        <v>158</v>
      </c>
      <c r="G588" s="25" t="s">
        <v>622</v>
      </c>
      <c r="H588" s="26" t="s">
        <v>187</v>
      </c>
      <c r="I588" s="26" t="s">
        <v>160</v>
      </c>
      <c r="J588" s="26" t="s">
        <v>623</v>
      </c>
      <c r="K588" s="26" t="s">
        <v>161</v>
      </c>
      <c r="L588" s="27">
        <f t="shared" si="48"/>
        <v>110715</v>
      </c>
      <c r="M588" s="27">
        <f t="shared" si="48"/>
        <v>83127</v>
      </c>
      <c r="N588" s="27">
        <f t="shared" si="48"/>
        <v>25299</v>
      </c>
    </row>
    <row r="589" spans="7:14" ht="18.75">
      <c r="G589" s="25" t="s">
        <v>540</v>
      </c>
      <c r="H589" s="26" t="s">
        <v>187</v>
      </c>
      <c r="I589" s="26" t="s">
        <v>160</v>
      </c>
      <c r="J589" s="26" t="s">
        <v>623</v>
      </c>
      <c r="K589" s="26" t="s">
        <v>620</v>
      </c>
      <c r="L589" s="27">
        <v>110715</v>
      </c>
      <c r="M589" s="27">
        <v>83127</v>
      </c>
      <c r="N589" s="27">
        <v>25299</v>
      </c>
    </row>
    <row r="590" spans="7:14" ht="37.5">
      <c r="G590" s="25" t="s">
        <v>4</v>
      </c>
      <c r="H590" s="26" t="s">
        <v>187</v>
      </c>
      <c r="I590" s="26" t="s">
        <v>164</v>
      </c>
      <c r="J590" s="26"/>
      <c r="K590" s="26"/>
      <c r="L590" s="27">
        <f>L591+L593+L595+L597+L599+L601+L603</f>
        <v>701495.6</v>
      </c>
      <c r="M590" s="27">
        <f>M591+M593+M595+M597+M599+M601+M603</f>
        <v>0</v>
      </c>
      <c r="N590" s="27">
        <f>N591+N593+N595+N597+N599+N601+N603</f>
        <v>0</v>
      </c>
    </row>
    <row r="591" spans="7:14" ht="56.25">
      <c r="G591" s="25" t="s">
        <v>5</v>
      </c>
      <c r="H591" s="26" t="s">
        <v>187</v>
      </c>
      <c r="I591" s="26" t="s">
        <v>164</v>
      </c>
      <c r="J591" s="26" t="s">
        <v>543</v>
      </c>
      <c r="K591" s="26"/>
      <c r="L591" s="27">
        <f>L592</f>
        <v>30835.7</v>
      </c>
      <c r="M591" s="27">
        <f>M592</f>
        <v>0</v>
      </c>
      <c r="N591" s="27">
        <f>N592</f>
        <v>0</v>
      </c>
    </row>
    <row r="592" spans="7:14" ht="18.75">
      <c r="G592" s="25" t="s">
        <v>558</v>
      </c>
      <c r="H592" s="26" t="s">
        <v>187</v>
      </c>
      <c r="I592" s="26" t="s">
        <v>164</v>
      </c>
      <c r="J592" s="26" t="s">
        <v>543</v>
      </c>
      <c r="K592" s="26" t="s">
        <v>6</v>
      </c>
      <c r="L592" s="27">
        <v>30835.7</v>
      </c>
      <c r="M592" s="27"/>
      <c r="N592" s="27"/>
    </row>
    <row r="593" spans="7:14" ht="56.25">
      <c r="G593" s="25" t="s">
        <v>7</v>
      </c>
      <c r="H593" s="26" t="s">
        <v>187</v>
      </c>
      <c r="I593" s="26" t="s">
        <v>164</v>
      </c>
      <c r="J593" s="26" t="s">
        <v>547</v>
      </c>
      <c r="K593" s="26"/>
      <c r="L593" s="27">
        <f>L594</f>
        <v>2300</v>
      </c>
      <c r="M593" s="27">
        <f>M594</f>
        <v>0</v>
      </c>
      <c r="N593" s="27">
        <f>N594</f>
        <v>0</v>
      </c>
    </row>
    <row r="594" spans="7:14" ht="18.75">
      <c r="G594" s="25" t="s">
        <v>558</v>
      </c>
      <c r="H594" s="26" t="s">
        <v>187</v>
      </c>
      <c r="I594" s="26" t="s">
        <v>164</v>
      </c>
      <c r="J594" s="26" t="s">
        <v>547</v>
      </c>
      <c r="K594" s="26" t="s">
        <v>6</v>
      </c>
      <c r="L594" s="27">
        <v>2300</v>
      </c>
      <c r="M594" s="27"/>
      <c r="N594" s="27"/>
    </row>
    <row r="595" spans="7:14" ht="56.25">
      <c r="G595" s="25" t="s">
        <v>8</v>
      </c>
      <c r="H595" s="26" t="s">
        <v>187</v>
      </c>
      <c r="I595" s="26" t="s">
        <v>164</v>
      </c>
      <c r="J595" s="26" t="s">
        <v>11</v>
      </c>
      <c r="K595" s="26"/>
      <c r="L595" s="27">
        <f>L596</f>
        <v>21000</v>
      </c>
      <c r="M595" s="27">
        <f>M596</f>
        <v>0</v>
      </c>
      <c r="N595" s="27">
        <f>N596</f>
        <v>0</v>
      </c>
    </row>
    <row r="596" spans="7:14" ht="18.75">
      <c r="G596" s="25" t="s">
        <v>558</v>
      </c>
      <c r="H596" s="26" t="s">
        <v>187</v>
      </c>
      <c r="I596" s="26" t="s">
        <v>164</v>
      </c>
      <c r="J596" s="26" t="s">
        <v>11</v>
      </c>
      <c r="K596" s="26" t="s">
        <v>10</v>
      </c>
      <c r="L596" s="27">
        <v>21000</v>
      </c>
      <c r="M596" s="27"/>
      <c r="N596" s="27"/>
    </row>
    <row r="597" spans="7:14" ht="18.75">
      <c r="G597" s="25" t="s">
        <v>643</v>
      </c>
      <c r="H597" s="26" t="s">
        <v>187</v>
      </c>
      <c r="I597" s="26" t="s">
        <v>164</v>
      </c>
      <c r="J597" s="26" t="s">
        <v>644</v>
      </c>
      <c r="K597" s="26"/>
      <c r="L597" s="27">
        <f>L598</f>
        <v>79364</v>
      </c>
      <c r="M597" s="27">
        <f>M598</f>
        <v>0</v>
      </c>
      <c r="N597" s="27">
        <f>N598</f>
        <v>0</v>
      </c>
    </row>
    <row r="598" spans="7:14" ht="18.75">
      <c r="G598" s="25" t="s">
        <v>9</v>
      </c>
      <c r="H598" s="26" t="s">
        <v>187</v>
      </c>
      <c r="I598" s="26" t="s">
        <v>164</v>
      </c>
      <c r="J598" s="26" t="s">
        <v>644</v>
      </c>
      <c r="K598" s="26" t="s">
        <v>10</v>
      </c>
      <c r="L598" s="27">
        <v>79364</v>
      </c>
      <c r="M598" s="27"/>
      <c r="N598" s="27"/>
    </row>
    <row r="599" spans="7:14" ht="37.5">
      <c r="G599" s="25" t="s">
        <v>12</v>
      </c>
      <c r="H599" s="26" t="s">
        <v>187</v>
      </c>
      <c r="I599" s="26" t="s">
        <v>164</v>
      </c>
      <c r="J599" s="26" t="s">
        <v>13</v>
      </c>
      <c r="K599" s="26"/>
      <c r="L599" s="27">
        <f>L600</f>
        <v>1106</v>
      </c>
      <c r="M599" s="27">
        <f>M600</f>
        <v>0</v>
      </c>
      <c r="N599" s="27">
        <f>N600</f>
        <v>0</v>
      </c>
    </row>
    <row r="600" spans="7:14" ht="18.75">
      <c r="G600" s="25" t="s">
        <v>558</v>
      </c>
      <c r="H600" s="26" t="s">
        <v>187</v>
      </c>
      <c r="I600" s="26" t="s">
        <v>164</v>
      </c>
      <c r="J600" s="26" t="s">
        <v>13</v>
      </c>
      <c r="K600" s="26" t="s">
        <v>6</v>
      </c>
      <c r="L600" s="27">
        <v>1106</v>
      </c>
      <c r="M600" s="27"/>
      <c r="N600" s="27"/>
    </row>
    <row r="601" spans="7:14" ht="37.5">
      <c r="G601" s="25" t="s">
        <v>14</v>
      </c>
      <c r="H601" s="26" t="s">
        <v>187</v>
      </c>
      <c r="I601" s="26" t="s">
        <v>164</v>
      </c>
      <c r="J601" s="26" t="s">
        <v>613</v>
      </c>
      <c r="K601" s="26"/>
      <c r="L601" s="27">
        <f>L602</f>
        <v>270.9</v>
      </c>
      <c r="M601" s="27">
        <f>M602</f>
        <v>0</v>
      </c>
      <c r="N601" s="27">
        <f>N602</f>
        <v>0</v>
      </c>
    </row>
    <row r="602" spans="7:14" ht="18.75">
      <c r="G602" s="25" t="s">
        <v>9</v>
      </c>
      <c r="H602" s="26" t="s">
        <v>187</v>
      </c>
      <c r="I602" s="26" t="s">
        <v>164</v>
      </c>
      <c r="J602" s="26" t="s">
        <v>613</v>
      </c>
      <c r="K602" s="26" t="s">
        <v>10</v>
      </c>
      <c r="L602" s="27">
        <v>270.9</v>
      </c>
      <c r="M602" s="27"/>
      <c r="N602" s="27"/>
    </row>
    <row r="603" spans="7:14" ht="37.5">
      <c r="G603" s="25" t="s">
        <v>15</v>
      </c>
      <c r="H603" s="26" t="s">
        <v>187</v>
      </c>
      <c r="I603" s="26" t="s">
        <v>164</v>
      </c>
      <c r="J603" s="26" t="s">
        <v>16</v>
      </c>
      <c r="K603" s="26"/>
      <c r="L603" s="27">
        <f>L604</f>
        <v>566619</v>
      </c>
      <c r="M603" s="27">
        <f>M604</f>
        <v>0</v>
      </c>
      <c r="N603" s="27">
        <f>N604</f>
        <v>0</v>
      </c>
    </row>
    <row r="604" spans="7:14" ht="18.75">
      <c r="G604" s="25" t="s">
        <v>558</v>
      </c>
      <c r="H604" s="26" t="s">
        <v>187</v>
      </c>
      <c r="I604" s="26" t="s">
        <v>164</v>
      </c>
      <c r="J604" s="26" t="s">
        <v>16</v>
      </c>
      <c r="K604" s="26" t="s">
        <v>6</v>
      </c>
      <c r="L604" s="27">
        <v>566619</v>
      </c>
      <c r="M604" s="27"/>
      <c r="N604" s="27"/>
    </row>
    <row r="605" spans="7:14" ht="37.5">
      <c r="G605" s="25" t="s">
        <v>17</v>
      </c>
      <c r="H605" s="26" t="s">
        <v>187</v>
      </c>
      <c r="I605" s="26" t="s">
        <v>174</v>
      </c>
      <c r="J605" s="26"/>
      <c r="K605" s="26"/>
      <c r="L605" s="27">
        <f aca="true" t="shared" si="49" ref="L605:N606">L606</f>
        <v>750</v>
      </c>
      <c r="M605" s="27">
        <f t="shared" si="49"/>
        <v>0</v>
      </c>
      <c r="N605" s="27">
        <f t="shared" si="49"/>
        <v>0</v>
      </c>
    </row>
    <row r="606" spans="7:14" ht="37.5">
      <c r="G606" s="25" t="s">
        <v>18</v>
      </c>
      <c r="H606" s="26" t="s">
        <v>187</v>
      </c>
      <c r="I606" s="26" t="s">
        <v>174</v>
      </c>
      <c r="J606" s="26" t="s">
        <v>59</v>
      </c>
      <c r="K606" s="26"/>
      <c r="L606" s="27">
        <f t="shared" si="49"/>
        <v>750</v>
      </c>
      <c r="M606" s="27">
        <f t="shared" si="49"/>
        <v>0</v>
      </c>
      <c r="N606" s="27">
        <f t="shared" si="49"/>
        <v>0</v>
      </c>
    </row>
    <row r="607" spans="7:14" ht="18.75">
      <c r="G607" s="25" t="s">
        <v>9</v>
      </c>
      <c r="H607" s="26" t="s">
        <v>187</v>
      </c>
      <c r="I607" s="26" t="s">
        <v>174</v>
      </c>
      <c r="J607" s="26" t="s">
        <v>59</v>
      </c>
      <c r="K607" s="26" t="s">
        <v>10</v>
      </c>
      <c r="L607" s="27">
        <v>750</v>
      </c>
      <c r="M607" s="27"/>
      <c r="N607" s="27"/>
    </row>
    <row r="608" spans="7:14" ht="18.75">
      <c r="G608" s="25" t="s">
        <v>9</v>
      </c>
      <c r="H608" s="26" t="s">
        <v>187</v>
      </c>
      <c r="I608" s="26" t="s">
        <v>183</v>
      </c>
      <c r="J608" s="26"/>
      <c r="K608" s="26"/>
      <c r="L608" s="27">
        <f>L609+L611+L613+L615</f>
        <v>10600</v>
      </c>
      <c r="M608" s="27">
        <f>M609+M611+M613+M615</f>
        <v>0</v>
      </c>
      <c r="N608" s="27">
        <f>N609+N611+N613+N615</f>
        <v>0</v>
      </c>
    </row>
    <row r="609" spans="7:14" ht="75">
      <c r="G609" s="25" t="s">
        <v>19</v>
      </c>
      <c r="H609" s="26" t="s">
        <v>187</v>
      </c>
      <c r="I609" s="26" t="s">
        <v>183</v>
      </c>
      <c r="J609" s="26" t="s">
        <v>733</v>
      </c>
      <c r="K609" s="26"/>
      <c r="L609" s="27">
        <f>L610</f>
        <v>408.6</v>
      </c>
      <c r="M609" s="27">
        <f>M610</f>
        <v>0</v>
      </c>
      <c r="N609" s="27">
        <f>N610</f>
        <v>0</v>
      </c>
    </row>
    <row r="610" spans="7:14" ht="18.75">
      <c r="G610" s="25" t="s">
        <v>9</v>
      </c>
      <c r="H610" s="26" t="s">
        <v>187</v>
      </c>
      <c r="I610" s="26" t="s">
        <v>183</v>
      </c>
      <c r="J610" s="26" t="s">
        <v>733</v>
      </c>
      <c r="K610" s="26" t="s">
        <v>10</v>
      </c>
      <c r="L610" s="27">
        <v>408.6</v>
      </c>
      <c r="M610" s="27"/>
      <c r="N610" s="27"/>
    </row>
    <row r="611" spans="7:14" ht="56.25">
      <c r="G611" s="25" t="s">
        <v>20</v>
      </c>
      <c r="H611" s="26" t="s">
        <v>187</v>
      </c>
      <c r="I611" s="26" t="s">
        <v>183</v>
      </c>
      <c r="J611" s="26" t="s">
        <v>735</v>
      </c>
      <c r="K611" s="26"/>
      <c r="L611" s="27">
        <f>L612</f>
        <v>6594.4</v>
      </c>
      <c r="M611" s="27">
        <f>M612</f>
        <v>0</v>
      </c>
      <c r="N611" s="27">
        <f>N612</f>
        <v>0</v>
      </c>
    </row>
    <row r="612" spans="7:14" ht="18.75">
      <c r="G612" s="25" t="s">
        <v>9</v>
      </c>
      <c r="H612" s="26" t="s">
        <v>187</v>
      </c>
      <c r="I612" s="26" t="s">
        <v>183</v>
      </c>
      <c r="J612" s="26" t="s">
        <v>735</v>
      </c>
      <c r="K612" s="26" t="s">
        <v>10</v>
      </c>
      <c r="L612" s="27">
        <v>6594.4</v>
      </c>
      <c r="M612" s="27"/>
      <c r="N612" s="27"/>
    </row>
    <row r="613" spans="7:14" ht="37.5">
      <c r="G613" s="25" t="s">
        <v>21</v>
      </c>
      <c r="H613" s="26" t="s">
        <v>187</v>
      </c>
      <c r="I613" s="26" t="s">
        <v>183</v>
      </c>
      <c r="J613" s="26" t="s">
        <v>630</v>
      </c>
      <c r="K613" s="26"/>
      <c r="L613" s="27">
        <f>L614</f>
        <v>597</v>
      </c>
      <c r="M613" s="27">
        <f>M614</f>
        <v>0</v>
      </c>
      <c r="N613" s="27">
        <f>N614</f>
        <v>0</v>
      </c>
    </row>
    <row r="614" spans="7:14" ht="18.75">
      <c r="G614" s="25" t="s">
        <v>9</v>
      </c>
      <c r="H614" s="26" t="s">
        <v>187</v>
      </c>
      <c r="I614" s="26" t="s">
        <v>183</v>
      </c>
      <c r="J614" s="26" t="s">
        <v>630</v>
      </c>
      <c r="K614" s="26" t="s">
        <v>10</v>
      </c>
      <c r="L614" s="27">
        <v>597</v>
      </c>
      <c r="M614" s="27"/>
      <c r="N614" s="27"/>
    </row>
    <row r="615" spans="7:14" ht="18.75">
      <c r="G615" s="25" t="s">
        <v>22</v>
      </c>
      <c r="H615" s="26" t="s">
        <v>187</v>
      </c>
      <c r="I615" s="26" t="s">
        <v>183</v>
      </c>
      <c r="J615" s="26" t="s">
        <v>264</v>
      </c>
      <c r="K615" s="26"/>
      <c r="L615" s="27">
        <f>L616</f>
        <v>3000</v>
      </c>
      <c r="M615" s="27">
        <f>M616</f>
        <v>0</v>
      </c>
      <c r="N615" s="27">
        <f>N616</f>
        <v>0</v>
      </c>
    </row>
    <row r="616" spans="7:14" ht="18.75">
      <c r="G616" s="25" t="s">
        <v>9</v>
      </c>
      <c r="H616" s="26" t="s">
        <v>187</v>
      </c>
      <c r="I616" s="26" t="s">
        <v>183</v>
      </c>
      <c r="J616" s="26" t="s">
        <v>264</v>
      </c>
      <c r="K616" s="26" t="s">
        <v>10</v>
      </c>
      <c r="L616" s="27">
        <v>3000</v>
      </c>
      <c r="M616" s="27"/>
      <c r="N616" s="27"/>
    </row>
    <row r="617" spans="1:14" s="18" customFormat="1" ht="18.75">
      <c r="A617" s="14" t="s">
        <v>117</v>
      </c>
      <c r="B617" s="14" t="s">
        <v>277</v>
      </c>
      <c r="C617" s="14" t="s">
        <v>157</v>
      </c>
      <c r="D617" s="14" t="s">
        <v>158</v>
      </c>
      <c r="E617" s="14" t="s">
        <v>159</v>
      </c>
      <c r="F617" s="14" t="s">
        <v>158</v>
      </c>
      <c r="G617" s="15" t="s">
        <v>277</v>
      </c>
      <c r="H617" s="16" t="s">
        <v>118</v>
      </c>
      <c r="I617" s="16" t="s">
        <v>161</v>
      </c>
      <c r="J617" s="16" t="s">
        <v>161</v>
      </c>
      <c r="K617" s="16" t="s">
        <v>161</v>
      </c>
      <c r="L617" s="17"/>
      <c r="M617" s="17"/>
      <c r="N617" s="17">
        <f>N618</f>
        <v>30330</v>
      </c>
    </row>
    <row r="618" spans="1:14" s="23" customFormat="1" ht="18.75">
      <c r="A618" s="19" t="s">
        <v>119</v>
      </c>
      <c r="B618" s="19" t="s">
        <v>277</v>
      </c>
      <c r="C618" s="19" t="s">
        <v>157</v>
      </c>
      <c r="D618" s="19" t="s">
        <v>158</v>
      </c>
      <c r="E618" s="19" t="s">
        <v>159</v>
      </c>
      <c r="F618" s="19" t="s">
        <v>158</v>
      </c>
      <c r="G618" s="20" t="s">
        <v>277</v>
      </c>
      <c r="H618" s="21" t="s">
        <v>118</v>
      </c>
      <c r="I618" s="21" t="s">
        <v>118</v>
      </c>
      <c r="J618" s="21" t="s">
        <v>161</v>
      </c>
      <c r="K618" s="21" t="s">
        <v>161</v>
      </c>
      <c r="L618" s="22"/>
      <c r="M618" s="22"/>
      <c r="N618" s="22">
        <f>N619</f>
        <v>30330</v>
      </c>
    </row>
    <row r="619" spans="1:14" ht="18.75">
      <c r="A619" s="24" t="s">
        <v>119</v>
      </c>
      <c r="B619" s="24" t="s">
        <v>277</v>
      </c>
      <c r="C619" s="24" t="s">
        <v>276</v>
      </c>
      <c r="D619" s="24" t="s">
        <v>277</v>
      </c>
      <c r="E619" s="24" t="s">
        <v>159</v>
      </c>
      <c r="F619" s="24" t="s">
        <v>158</v>
      </c>
      <c r="G619" s="25" t="s">
        <v>277</v>
      </c>
      <c r="H619" s="26" t="s">
        <v>118</v>
      </c>
      <c r="I619" s="26" t="s">
        <v>118</v>
      </c>
      <c r="J619" s="26" t="s">
        <v>276</v>
      </c>
      <c r="K619" s="26" t="s">
        <v>161</v>
      </c>
      <c r="L619" s="27"/>
      <c r="M619" s="27"/>
      <c r="N619" s="27">
        <f>N620</f>
        <v>30330</v>
      </c>
    </row>
    <row r="620" spans="1:14" ht="18.75">
      <c r="A620" s="24" t="s">
        <v>119</v>
      </c>
      <c r="B620" s="24" t="s">
        <v>277</v>
      </c>
      <c r="C620" s="24" t="s">
        <v>276</v>
      </c>
      <c r="D620" s="24" t="s">
        <v>277</v>
      </c>
      <c r="E620" s="24" t="s">
        <v>120</v>
      </c>
      <c r="F620" s="24" t="s">
        <v>277</v>
      </c>
      <c r="G620" s="25" t="s">
        <v>277</v>
      </c>
      <c r="H620" s="26" t="s">
        <v>118</v>
      </c>
      <c r="I620" s="26" t="s">
        <v>118</v>
      </c>
      <c r="J620" s="26" t="s">
        <v>276</v>
      </c>
      <c r="K620" s="26" t="s">
        <v>120</v>
      </c>
      <c r="L620" s="27"/>
      <c r="M620" s="27"/>
      <c r="N620" s="27">
        <v>30330</v>
      </c>
    </row>
    <row r="621" spans="1:14" s="18" customFormat="1" ht="18.75">
      <c r="A621" s="14" t="s">
        <v>136</v>
      </c>
      <c r="B621" s="14" t="s">
        <v>137</v>
      </c>
      <c r="C621" s="14" t="s">
        <v>157</v>
      </c>
      <c r="D621" s="14" t="s">
        <v>158</v>
      </c>
      <c r="E621" s="14" t="s">
        <v>159</v>
      </c>
      <c r="F621" s="14" t="s">
        <v>158</v>
      </c>
      <c r="G621" s="15" t="s">
        <v>138</v>
      </c>
      <c r="H621" s="16" t="s">
        <v>161</v>
      </c>
      <c r="I621" s="16" t="s">
        <v>161</v>
      </c>
      <c r="J621" s="16" t="s">
        <v>161</v>
      </c>
      <c r="K621" s="16" t="s">
        <v>161</v>
      </c>
      <c r="L621" s="42">
        <f>L17+L75+L99+L137+L206+L307+L355+L429+L582+L617+L70</f>
        <v>2414573.5</v>
      </c>
      <c r="M621" s="42">
        <f>M17+M75+M99+M137+M206+M307+M355+M429+M582+M617+M70</f>
        <v>1416903.2999999998</v>
      </c>
      <c r="N621" s="42">
        <f>N17+N75+N99+N137+N206+N307+N355+N429+N582+N617+N70</f>
        <v>1205659.0999999999</v>
      </c>
    </row>
    <row r="624" ht="18.75">
      <c r="L624" s="46"/>
    </row>
  </sheetData>
  <sheetProtection formatColumns="0"/>
  <mergeCells count="17">
    <mergeCell ref="J2:N2"/>
    <mergeCell ref="J3:N3"/>
    <mergeCell ref="G13:N13"/>
    <mergeCell ref="M15:N15"/>
    <mergeCell ref="J4:N4"/>
    <mergeCell ref="J5:N5"/>
    <mergeCell ref="G11:N11"/>
    <mergeCell ref="G12:N12"/>
    <mergeCell ref="G6:N6"/>
    <mergeCell ref="G7:N7"/>
    <mergeCell ref="G8:N8"/>
    <mergeCell ref="G9:N9"/>
    <mergeCell ref="G10:N10"/>
    <mergeCell ref="A5:E5"/>
    <mergeCell ref="A2:E2"/>
    <mergeCell ref="A3:E3"/>
    <mergeCell ref="A4:E4"/>
  </mergeCells>
  <printOptions/>
  <pageMargins left="0.5905511811023623" right="0.1968503937007874" top="0.5905511811023623" bottom="0.3937007874015748" header="0.31496062992125984" footer="0.31496062992125984"/>
  <pageSetup firstPageNumber="81" useFirstPageNumber="1"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Ларина</cp:lastModifiedBy>
  <cp:lastPrinted>2011-01-19T04:25:18Z</cp:lastPrinted>
  <dcterms:created xsi:type="dcterms:W3CDTF">2007-11-02T05:53:53Z</dcterms:created>
  <dcterms:modified xsi:type="dcterms:W3CDTF">2011-01-19T04:25:27Z</dcterms:modified>
  <cp:category/>
  <cp:version/>
  <cp:contentType/>
  <cp:contentStatus/>
</cp:coreProperties>
</file>