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1(2)" sheetId="2" r:id="rId2"/>
  </sheets>
  <definedNames>
    <definedName name="_xlnm.Print_Area" localSheetId="0">'Лист1'!$A$1:$E$163</definedName>
  </definedNames>
  <calcPr fullCalcOnLoad="1"/>
</workbook>
</file>

<file path=xl/sharedStrings.xml><?xml version="1.0" encoding="utf-8"?>
<sst xmlns="http://schemas.openxmlformats.org/spreadsheetml/2006/main" count="525" uniqueCount="290">
  <si>
    <t>Код</t>
  </si>
  <si>
    <t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</t>
  </si>
  <si>
    <t xml:space="preserve">1 00 00000 00 0000 000 </t>
  </si>
  <si>
    <t>НАЛОГОВЫЕ И НЕНАЛОГОВЫЕ Д О Х О Д 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</si>
  <si>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</si>
  <si>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</si>
  <si>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</si>
  <si>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</si>
  <si>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</si>
  <si>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</si>
  <si>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</si>
  <si>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</si>
  <si>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</si>
  <si>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</si>
  <si>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</si>
  <si>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</si>
  <si>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</si>
  <si>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</si>
  <si>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</si>
  <si>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</si>
  <si>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</si>
  <si>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</si>
  <si>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</si>
  <si>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</si>
  <si>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</si>
  <si>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</si>
  <si>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</si>
  <si>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</si>
  <si>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</si>
  <si>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</si>
  <si>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</si>
  <si>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</si>
  <si>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</si>
  <si>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</si>
  <si>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</si>
  <si>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</si>
  <si>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</si>
  <si>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</si>
  <si>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</si>
  <si>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</si>
  <si>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</si>
  <si>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</si>
  <si>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</si>
  <si>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</si>
  <si>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</si>
  <si>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УСЛУГИ И КОМПЕНСАЦИИ ЗАТРАТ ГОСУДАРСТВА</t>
  </si>
  <si>
    <t>113  03000 00 0000 130</t>
  </si>
  <si>
    <t>Прочие доходы от оказания платных услуг и компенсации затрат государства</t>
  </si>
  <si>
    <t>113 03050 05 0000 130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</si>
  <si>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</si>
  <si>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</si>
  <si>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</si>
  <si>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</si>
  <si>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</si>
  <si>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1 14 02030 05 0000 410</t>
  </si>
  <si>
    <t>Доходы от реализации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</si>
  <si>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1 14 02033 05 0000 410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</si>
  <si>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</si>
  <si>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</si>
  <si>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</si>
  <si>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</si>
  <si>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</si>
  <si>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</si>
  <si>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</si>
  <si>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</si>
  <si>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 134,135,135.1 Налогового кодекса Российской Федерации</t>
  </si>
  <si>
    <t>1 16 03030 01 0000 140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</si>
  <si>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</si>
  <si>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</si>
  <si>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</si>
  <si>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</si>
  <si>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</si>
  <si>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</si>
  <si>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</si>
  <si>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</si>
  <si>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</si>
  <si>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</si>
  <si>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</si>
  <si>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</si>
  <si>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</si>
  <si>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</si>
  <si>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</si>
  <si>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</si>
  <si>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</si>
  <si>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</si>
  <si>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</si>
  <si>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</si>
  <si>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</si>
  <si>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</si>
  <si>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</si>
  <si>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</si>
  <si>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</si>
  <si>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</si>
  <si>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</si>
  <si>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</si>
  <si>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</si>
  <si>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уровня бюджетной обеспеченности</t>
  </si>
  <si>
    <t>2 02 01001 05 0000 151</t>
  </si>
  <si>
    <t>Дотации  бюджетам  муниципальных районов на выравнивание уровня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</si>
  <si>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</si>
  <si>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</si>
  <si>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2 02 02068 00 0000 151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</si>
  <si>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</si>
  <si>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</si>
  <si>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2 02 02077 00 0000 151</t>
  </si>
  <si>
    <t>2 02 02077 05 0000 151</t>
  </si>
  <si>
    <t>Субсидии бюджетам муниципальных районов  на бюджетные инвестиции в объекты капитального строительства собственности муниципальных образований</t>
  </si>
  <si>
    <t>2 02 02078 00 0000 151</t>
  </si>
  <si>
    <t>Субсидии бюджетам на бюджетные инвестиции для модернизации объектов коммунальной инфраструктуры</t>
  </si>
  <si>
    <t>2 02 02078 05 0000 151</t>
  </si>
  <si>
    <t>Субсидии бюджетам муниципальных районов  на бюджетные инвестиции для модернизации объектов коммунальной инфраструктуры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</si>
  <si>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</si>
  <si>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</si>
  <si>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</si>
  <si>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</si>
  <si>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</si>
  <si>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</si>
  <si>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</si>
  <si>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</si>
  <si>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</si>
  <si>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</si>
  <si>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2 02 03008 05 0000 151</t>
  </si>
  <si>
    <t>Субвенции бюджетам  муниципальных районов на обеспечение мер социальной поддержки ветеранов труда и тружеников тыла</t>
  </si>
  <si>
    <t>2 02 03009 05 0000 151</t>
  </si>
  <si>
    <t>Субвенции бюджетам муниципальных районов на выплату ежемесячного   пособия на ребенка</t>
  </si>
  <si>
    <t>2 02 03010 05 0000 151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</si>
  <si>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</si>
  <si>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</si>
  <si>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</si>
  <si>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2 02 03015 05 0000 151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</si>
  <si>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</si>
  <si>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</si>
  <si>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</si>
  <si>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</si>
  <si>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</si>
  <si>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</si>
  <si>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</si>
  <si>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</si>
  <si>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</si>
  <si>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</si>
  <si>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</si>
  <si>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2 0203027 05 0000 151</t>
  </si>
  <si>
    <t>Субвенция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</si>
  <si>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2 02 04000 00 0000 151  </t>
  </si>
  <si>
    <t>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</si>
  <si>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</si>
  <si>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</si>
  <si>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</si>
  <si>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 xml:space="preserve">                            Глава Таштагольского района </t>
  </si>
  <si>
    <t xml:space="preserve">2 02 02024 00 0000 151 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</si>
  <si>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</si>
  <si>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2 02 02089 00 0000 151</t>
  </si>
  <si>
    <t>Субсидии бюджетам муниципальных районов 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</si>
  <si>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 на обеспечение мероприятий по переселению граждан из аварийного жилищного фондаза счет средств бюджетов</t>
  </si>
  <si>
    <t>2 02 02089 05 0001 151</t>
  </si>
  <si>
    <t>2 02 02089 05 0002 151</t>
  </si>
  <si>
    <t>1 09 00000 00 0000 110</t>
  </si>
  <si>
    <t>ЗАДЛЖЕННОСТЬ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</si>
  <si>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</si>
  <si>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</si>
  <si>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</si>
  <si>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</si>
  <si>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</si>
  <si>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1 09 03000 00 0000 110</t>
  </si>
  <si>
    <t>1 09 03010 00 0000 110</t>
  </si>
  <si>
    <t>Платежи за проведение поисковых и разведочных работ</t>
  </si>
  <si>
    <t>1 09 04000 00 0000 110</t>
  </si>
  <si>
    <t xml:space="preserve">Налоги на имущество </t>
  </si>
  <si>
    <t>1 09 04010 02 0000 110</t>
  </si>
  <si>
    <t>Налоги на имущество предприятий</t>
  </si>
  <si>
    <t>1 09 07000 00 0000 110</t>
  </si>
  <si>
    <t>Прочие налоги и сборы (по отмененным местным налогам и сборам)</t>
  </si>
  <si>
    <t>1 09 07050 05 0000 110</t>
  </si>
  <si>
    <t>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</si>
  <si>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</si>
  <si>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</si>
  <si>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</si>
  <si>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1 09 03010 05 0000 110</t>
  </si>
  <si>
    <t>114 02032 05 0000 410</t>
  </si>
  <si>
    <t>Доходы от реализации имущества, находящегося в  оперативном управлении учреждений, находящихся в ведении органов управоления муниципальных районов (за исключением имущества муниципальных автономных учреждений),  в части реализации основных средств по указанному имуществу)</t>
  </si>
  <si>
    <t>1 16 25010 01 0000 140</t>
  </si>
  <si>
    <t>Денежные взыскания (штрафы) за нарушение законодательства о недрах</t>
  </si>
  <si>
    <t>2 0203029 05 0000 151</t>
  </si>
  <si>
    <t>Субвенция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ощеобразовательную программу дошкольного образования</t>
  </si>
  <si>
    <t>БЕЗВОЗМЕЗДНЫЕ ПОСТУПЛЕНИЯ ОТ  ГОСУДАРСТВЕННЫХ (МУНИЦИПАЛЬНЫХ) ОРГАНИЗАЦИЙ</t>
  </si>
  <si>
    <t>2 03 05000 05 0000 180</t>
  </si>
  <si>
    <t>2 03 00000 00 0000 180</t>
  </si>
  <si>
    <t>Безвозмездные поступления от государственных организаций в бюджеты муниципальных районов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</si>
  <si>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</si>
  <si>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</si>
  <si>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</si>
  <si>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</si>
  <si>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1 11 07015 05 0000 120</t>
  </si>
  <si>
    <t>1 11 07000 00 0000 120</t>
  </si>
  <si>
    <t>Плажи от государственных и муниципальных унитарных предприятий</t>
  </si>
  <si>
    <t>Налог на доходы физических лиц с доходов, полученных физическими лицами, являющиеся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</si>
  <si>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</si>
  <si>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</si>
  <si>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</si>
  <si>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2 02 02008 00 0000 151 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</si>
  <si>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</si>
  <si>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</si>
  <si>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2 02 02088 05 0000 151</t>
  </si>
  <si>
    <t>Субсидии бюджетам муниципальных образованийна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</si>
  <si>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</si>
  <si>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районов на обеспечение мероприятий по капитальному ремонту многоквартирных домов по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</si>
  <si>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</si>
  <si>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</si>
  <si>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</si>
  <si>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</si>
  <si>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</si>
  <si>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1 14 06000 00 0000 430 </t>
  </si>
  <si>
    <t xml:space="preserve">1 14 06010 00 0000 430 </t>
  </si>
  <si>
    <t xml:space="preserve">1 14 06014 10 0000 430 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</si>
  <si>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</si>
  <si>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</si>
  <si>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Единый сельскохозяйственный  налог </t>
  </si>
  <si>
    <t>1 09 03020 00 0000 000</t>
  </si>
  <si>
    <t>Платежи за добычу других полезных ископаемых</t>
  </si>
  <si>
    <t>Платежи за добычу полезных ископаемых</t>
  </si>
  <si>
    <t>1 09 03025 01 0000 110</t>
  </si>
  <si>
    <t>1 09 07030 05 0000 110</t>
  </si>
  <si>
    <t xml:space="preserve">2 02 02024 05 0000 151 </t>
  </si>
  <si>
    <t xml:space="preserve">2 02 02008 05 0000 151 </t>
  </si>
  <si>
    <t>Субсидии бюджетам  на государственную поддержку малого 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</si>
  <si>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 предпринимательства, включая крестьянские (фермерские) хозяйства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</si>
  <si>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</si>
  <si>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1 05 03000 01 0000 110</t>
  </si>
  <si>
    <t>Платежи за проведение поисковых и разведочных работ,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</si>
  <si>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</si>
  <si>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</si>
  <si>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</si>
  <si>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</si>
  <si>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</si>
  <si>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</si>
  <si>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</si>
  <si>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1 16 25000 01 0000 140</t>
  </si>
  <si>
    <t>1 16 25074 05 0000 140</t>
  </si>
  <si>
    <t>1 16 25084 05 0000 140</t>
  </si>
  <si>
    <t xml:space="preserve">2 02 02009 00 0000 151 </t>
  </si>
  <si>
    <t xml:space="preserve">2 02 02009 05 0000 151 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</si>
  <si>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</si>
  <si>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</si>
  <si>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</si>
  <si>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Поступление доходов в бюджет Таштагольского района на 2009 год</t>
  </si>
  <si>
    <t>и на плановый период 2010 и 2011 годов</t>
  </si>
  <si>
    <t>2010 год1</t>
  </si>
  <si>
    <t>уточ.2009 год</t>
  </si>
  <si>
    <t>2011 годОП</t>
  </si>
  <si>
    <t>2010 год2(ОП)</t>
  </si>
  <si>
    <t>2009 год1(ОП)</t>
  </si>
  <si>
    <t>2010 год</t>
  </si>
  <si>
    <t>2011 год</t>
  </si>
  <si>
    <t xml:space="preserve">к решениюТаштагольского районного </t>
  </si>
  <si>
    <t>Совета  народных депутатов</t>
  </si>
  <si>
    <t>Субвенции бюджетам муниципальных районов  на осуществление полномочий по подготовке проведения статистических переписей</t>
  </si>
  <si>
    <t>3 02 03002 05 0000 151</t>
  </si>
  <si>
    <t>2 0203055 05 0000 151</t>
  </si>
  <si>
    <t>Субвенциии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</si>
  <si>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1 09 07000 00 0000 000</t>
  </si>
  <si>
    <t>Доходы от реализации иного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учреждений), в части реализации основных средств по указанному имуществу</t>
  </si>
  <si>
    <t>1 16 25030 01 0000 140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</si>
  <si>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</si>
  <si>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</si>
  <si>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</si>
  <si>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 на обеспечение мероприятий по переселению граждан из аварийного жилищного фонда за счет средств бюджетов</t>
  </si>
  <si>
    <t>Поступление доходов в бюджет Таштагольского района на 2010 год</t>
  </si>
  <si>
    <t>и на плановый период 2011 и 2012 годов</t>
  </si>
  <si>
    <t>2012 год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</si>
  <si>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</si>
  <si>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</si>
  <si>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от 26 декабря 2009г.  №-166-рр</t>
  </si>
  <si>
    <t>Субвенции бюджетам муниципальных районов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</si>
  <si>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2 0203053 05 0000 151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</si>
  <si>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</si>
  <si>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</si>
  <si>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</si>
  <si>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</si>
  <si>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2 02 03999 05 0000 151</t>
  </si>
  <si>
    <t>Прочие субвенции бюджетам муниципальных районов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</si>
  <si>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</si>
  <si>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районов</t>
  </si>
  <si>
    <t>Доходы на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</si>
  <si>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</si>
  <si>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</si>
  <si>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</si>
  <si>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</si>
  <si>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№ 6</t>
  </si>
  <si>
    <t>от 02 ноября 2010г.  №-рр</t>
  </si>
  <si>
    <t>Приложение 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</si>
</sst>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2" fillId="0" borderId="0" xfId="0" applyFont="1" applyBorder="1" applyAlignment="1" applyProtection="1">
      <alignment horizontal="center" vertical="justify" wrapText="1"/>
      <protection locked="0"/>
    </xf>
    <xf numFmtId="0" fontId="2" fillId="0" borderId="1" xfId="0" applyFont="1" applyBorder="1" applyAlignment="1" applyProtection="1">
      <alignment horizontal="justify" vertical="top" wrapText="1" readingOrder="1"/>
      <protection locked="0"/>
    </xf>
    <xf numFmtId="0" fontId="2" fillId="0" borderId="1" xfId="0" applyFont="1" applyBorder="1" applyAlignment="1" applyProtection="1">
      <alignment horizontal="center" vertical="justify" wrapText="1"/>
      <protection locked="0"/>
    </xf>
    <xf numFmtId="0" fontId="1" fillId="0" borderId="1" xfId="0" applyFont="1" applyBorder="1" applyAlignment="1" applyProtection="1">
      <alignment horizontal="justify" vertical="top" wrapText="1" readingOrder="1"/>
      <protection locked="0"/>
    </xf>
    <xf numFmtId="0" fontId="1" fillId="0" borderId="1" xfId="0" applyFont="1" applyBorder="1" applyAlignment="1" applyProtection="1">
      <alignment horizontal="justify" vertical="justify" wrapText="1" readingOrder="1"/>
      <protection locked="0"/>
    </xf>
    <xf numFmtId="0" fontId="1" fillId="0" borderId="2" xfId="0" applyFont="1" applyBorder="1" applyAlignment="1" applyProtection="1">
      <alignment horizontal="justify" wrapText="1"/>
      <protection locked="0"/>
    </xf>
    <xf numFmtId="0" fontId="1" fillId="0" borderId="3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Alignment="1" applyProtection="1">
      <alignment horizontal="justify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1" fillId="0" borderId="2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  <xf numFmtId="0" fontId="2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NumberFormat="1" applyFont="1" applyBorder="1" applyAlignment="1" applyProtection="1">
      <alignment horizontal="justify" vertical="top" wrapText="1" readingOrder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justify" wrapText="1"/>
      <protection locked="0"/>
    </xf>
    <xf numFmtId="0" fontId="2" fillId="0" borderId="5" xfId="0" applyFont="1" applyBorder="1" applyAlignment="1" applyProtection="1">
      <alignment horizontal="right" vertical="top" wrapText="1" readingOrder="1"/>
      <protection/>
    </xf>
    <xf numFmtId="0" fontId="2" fillId="0" borderId="6" xfId="0" applyFont="1" applyBorder="1" applyAlignment="1" applyProtection="1">
      <alignment horizontal="right" vertical="top" wrapText="1" readingOrder="1"/>
      <protection/>
    </xf>
    <xf numFmtId="0" fontId="1" fillId="0" borderId="5" xfId="0" applyFont="1" applyBorder="1" applyAlignment="1" applyProtection="1">
      <alignment horizontal="right" vertical="top" wrapText="1" readingOrder="1"/>
      <protection/>
    </xf>
    <xf numFmtId="0" fontId="1" fillId="0" borderId="6" xfId="0" applyFont="1" applyBorder="1" applyAlignment="1" applyProtection="1">
      <alignment horizontal="right" vertical="top" wrapText="1" readingOrder="1"/>
      <protection/>
    </xf>
    <xf numFmtId="0" fontId="1" fillId="0" borderId="5" xfId="0" applyFont="1" applyBorder="1" applyAlignment="1" applyProtection="1">
      <alignment horizontal="right" vertical="top" wrapText="1" readingOrder="1"/>
      <protection locked="0"/>
    </xf>
    <xf numFmtId="0" fontId="1" fillId="0" borderId="6" xfId="0" applyFont="1" applyBorder="1" applyAlignment="1" applyProtection="1">
      <alignment horizontal="right" vertical="top" wrapText="1" readingOrder="1"/>
      <protection locked="0"/>
    </xf>
    <xf numFmtId="0" fontId="1" fillId="0" borderId="5" xfId="0" applyFont="1" applyBorder="1" applyAlignment="1" applyProtection="1">
      <alignment horizontal="right" vertical="justify" wrapText="1" readingOrder="1"/>
      <protection locked="0"/>
    </xf>
    <xf numFmtId="0" fontId="1" fillId="0" borderId="6" xfId="0" applyFont="1" applyBorder="1" applyAlignment="1" applyProtection="1">
      <alignment horizontal="right" vertical="justify" wrapText="1" readingOrder="1"/>
      <protection locked="0"/>
    </xf>
    <xf numFmtId="0" fontId="1" fillId="0" borderId="7" xfId="0" applyFont="1" applyBorder="1" applyAlignment="1" applyProtection="1">
      <alignment horizontal="right" vertical="top" wrapText="1" readingOrder="1"/>
      <protection locked="0"/>
    </xf>
    <xf numFmtId="0" fontId="1" fillId="0" borderId="8" xfId="0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/>
    </xf>
    <xf numFmtId="0" fontId="2" fillId="0" borderId="10" xfId="0" applyFont="1" applyBorder="1" applyAlignment="1" applyProtection="1">
      <alignment horizontal="right" vertical="top" wrapText="1" readingOrder="1"/>
      <protection/>
    </xf>
    <xf numFmtId="0" fontId="2" fillId="0" borderId="11" xfId="0" applyFont="1" applyBorder="1" applyAlignment="1" applyProtection="1">
      <alignment horizontal="right" vertical="top" wrapText="1" readingOrder="1"/>
      <protection/>
    </xf>
    <xf numFmtId="0" fontId="2" fillId="0" borderId="7" xfId="0" applyFont="1" applyBorder="1" applyAlignment="1" applyProtection="1">
      <alignment horizontal="right" vertical="top" wrapText="1" readingOrder="1"/>
      <protection/>
    </xf>
    <xf numFmtId="0" fontId="2" fillId="0" borderId="8" xfId="0" applyFont="1" applyBorder="1" applyAlignment="1" applyProtection="1">
      <alignment horizontal="right" vertical="top" wrapText="1" readingOrder="1"/>
      <protection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" fillId="0" borderId="9" xfId="0" applyFont="1" applyBorder="1" applyAlignment="1" applyProtection="1">
      <alignment horizontal="right" vertical="top" wrapText="1" readingOrder="1"/>
      <protection/>
    </xf>
    <xf numFmtId="0" fontId="1" fillId="0" borderId="9" xfId="0" applyFont="1" applyBorder="1" applyAlignment="1" applyProtection="1">
      <alignment horizontal="right" vertical="justify" wrapText="1" readingOrder="1"/>
      <protection locked="0"/>
    </xf>
    <xf numFmtId="0" fontId="1" fillId="0" borderId="14" xfId="0" applyFont="1" applyBorder="1" applyAlignment="1" applyProtection="1">
      <alignment horizontal="right" vertical="top" wrapText="1" readingOrder="1"/>
      <protection locked="0"/>
    </xf>
    <xf numFmtId="0" fontId="2" fillId="0" borderId="15" xfId="0" applyFont="1" applyBorder="1" applyAlignment="1" applyProtection="1">
      <alignment horizontal="right" vertical="top" wrapText="1" readingOrder="1"/>
      <protection/>
    </xf>
    <xf numFmtId="0" fontId="2" fillId="0" borderId="16" xfId="0" applyFont="1" applyBorder="1" applyAlignment="1" applyProtection="1">
      <alignment horizontal="right" vertical="top" wrapText="1" readingOrder="1"/>
      <protection/>
    </xf>
    <xf numFmtId="0" fontId="1" fillId="0" borderId="16" xfId="0" applyFont="1" applyBorder="1" applyAlignment="1" applyProtection="1">
      <alignment horizontal="right" vertical="top" wrapText="1" readingOrder="1"/>
      <protection/>
    </xf>
    <xf numFmtId="0" fontId="1" fillId="0" borderId="16" xfId="0" applyFont="1" applyBorder="1" applyAlignment="1" applyProtection="1">
      <alignment horizontal="right" vertical="top" wrapText="1" readingOrder="1"/>
      <protection locked="0"/>
    </xf>
    <xf numFmtId="0" fontId="1" fillId="0" borderId="16" xfId="0" applyFont="1" applyBorder="1" applyAlignment="1" applyProtection="1">
      <alignment horizontal="right" vertical="justify" wrapText="1" readingOrder="1"/>
      <protection locked="0"/>
    </xf>
    <xf numFmtId="0" fontId="1" fillId="0" borderId="17" xfId="0" applyFont="1" applyBorder="1" applyAlignment="1" applyProtection="1">
      <alignment horizontal="right" vertical="top" wrapText="1" readingOrder="1"/>
      <protection locked="0"/>
    </xf>
    <xf numFmtId="0" fontId="2" fillId="0" borderId="18" xfId="0" applyFont="1" applyBorder="1" applyAlignment="1" applyProtection="1">
      <alignment horizontal="right" vertical="top" wrapText="1" readingOrder="1"/>
      <protection/>
    </xf>
    <xf numFmtId="0" fontId="2" fillId="0" borderId="14" xfId="0" applyFont="1" applyBorder="1" applyAlignment="1" applyProtection="1">
      <alignment horizontal="right" vertical="top" wrapText="1" readingOrder="1"/>
      <protection/>
    </xf>
    <xf numFmtId="0" fontId="2" fillId="0" borderId="17" xfId="0" applyFont="1" applyBorder="1" applyAlignment="1" applyProtection="1">
      <alignment horizontal="right" vertical="top" wrapText="1" readingOrder="1"/>
      <protection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/>
    </xf>
    <xf numFmtId="0" fontId="1" fillId="0" borderId="1" xfId="0" applyFont="1" applyBorder="1" applyAlignment="1" applyProtection="1">
      <alignment horizontal="right" vertical="top" wrapText="1" readingOrder="1"/>
      <protection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right" vertical="justify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21" xfId="0" applyFont="1" applyBorder="1" applyAlignment="1" applyProtection="1">
      <alignment horizontal="justify" vertical="top" wrapText="1" readingOrder="1"/>
      <protection locked="0"/>
    </xf>
    <xf numFmtId="0" fontId="1" fillId="0" borderId="21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justify" wrapText="1"/>
      <protection locked="0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1" fillId="0" borderId="3" xfId="0" applyFont="1" applyBorder="1" applyAlignment="1" applyProtection="1">
      <alignment horizontal="right" vertical="top" wrapText="1" readingOrder="1"/>
      <protection locked="0"/>
    </xf>
    <xf numFmtId="0" fontId="1" fillId="0" borderId="22" xfId="0" applyFont="1" applyBorder="1" applyAlignment="1" applyProtection="1">
      <alignment horizontal="justify" vertical="top" wrapText="1" readingOrder="1"/>
      <protection locked="0"/>
    </xf>
    <xf numFmtId="0" fontId="1" fillId="0" borderId="23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justify" wrapText="1" readingOrder="1"/>
      <protection locked="0"/>
    </xf>
    <xf numFmtId="0" fontId="1" fillId="0" borderId="0" xfId="0" applyNumberFormat="1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1" xfId="0" applyFont="1" applyBorder="1" applyAlignment="1" applyProtection="1">
      <alignment horizontal="center" vertical="justify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justify" vertical="top" wrapText="1" readingOrder="1"/>
    </xf>
    <xf numFmtId="0" fontId="1" fillId="0" borderId="0" xfId="0" applyFont="1" applyAlignment="1">
      <alignment vertical="top" wrapText="1" readingOrder="1"/>
    </xf>
    <xf numFmtId="0" fontId="1" fillId="0" borderId="1" xfId="0" applyFont="1" applyBorder="1" applyAlignment="1">
      <alignment wrapText="1" readingOrder="1"/>
    </xf>
    <xf numFmtId="0" fontId="1" fillId="0" borderId="1" xfId="0" applyFont="1" applyBorder="1" applyAlignment="1" applyProtection="1">
      <alignment horizontal="justify" wrapText="1" readingOrder="1"/>
      <protection locked="0"/>
    </xf>
    <xf numFmtId="0" fontId="1" fillId="0" borderId="3" xfId="0" applyFont="1" applyBorder="1" applyAlignment="1">
      <alignment vertical="top" wrapText="1" readingOrder="1"/>
    </xf>
    <xf numFmtId="0" fontId="2" fillId="0" borderId="1" xfId="0" applyFont="1" applyBorder="1" applyAlignment="1" applyProtection="1">
      <alignment horizontal="justify" vertical="justify" wrapText="1" readingOrder="1"/>
      <protection locked="0"/>
    </xf>
    <xf numFmtId="0" fontId="2" fillId="0" borderId="0" xfId="0" applyFont="1" applyBorder="1" applyAlignment="1" applyProtection="1">
      <alignment horizontal="justify" vertical="justify" wrapText="1" readingOrder="1"/>
      <protection locked="0"/>
    </xf>
    <xf numFmtId="168" fontId="2" fillId="0" borderId="1" xfId="0" applyNumberFormat="1" applyFont="1" applyBorder="1" applyAlignment="1" applyProtection="1">
      <alignment horizontal="right" vertical="top" wrapText="1" readingOrder="1"/>
      <protection/>
    </xf>
    <xf numFmtId="0" fontId="1" fillId="0" borderId="24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7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Border="1" applyAlignment="1" applyProtection="1">
      <alignment horizontal="center" vertical="justify" wrapText="1" readingOrder="1"/>
      <protection locked="0"/>
    </xf>
    <xf numFmtId="0" fontId="7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  <xf numFmtId="0" fontId="1" fillId="0" borderId="0" xfId="0" applyNumberFormat="1" applyFont="1" applyAlignment="1" applyProtection="1">
      <alignment horizontal="right" vertical="top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="75" zoomScaleNormal="75" workbookViewId="0" topLeftCell="A1">
      <selection activeCell="C1" sqref="C1:E1"/>
    </sheetView>
  </sheetViews>
  <sheetFormatPr defaultColWidth="9.00390625" defaultRowHeight="12.75"/>
  <cols>
    <col min="1" max="1" width="23.375" style="1" customWidth="1"/>
    <col min="2" max="2" width="128.875" style="68" customWidth="1"/>
    <col min="3" max="3" width="18.00390625" style="1" customWidth="1"/>
    <col min="4" max="4" width="18.625" style="1" customWidth="1"/>
    <col min="5" max="5" width="17.00390625" style="1" customWidth="1"/>
    <col min="6" max="16384" width="9.125" style="70" customWidth="1"/>
  </cols>
  <sheetData>
    <row r="1" spans="3:5" ht="15.75" customHeight="1">
      <c r="C1" s="86" t="s">
        <v>289</v>
      </c>
      <c r="D1" s="86"/>
      <c r="E1" s="86"/>
    </row>
    <row r="2" spans="3:5" ht="15.75" customHeight="1">
      <c r="C2" s="86" t="s">
        <v>253</v>
      </c>
      <c r="D2" s="86"/>
      <c r="E2" s="86"/>
    </row>
    <row r="3" spans="3:5" ht="15.75" customHeight="1">
      <c r="C3" s="86" t="s">
        <v>254</v>
      </c>
      <c r="D3" s="86"/>
      <c r="E3" s="86"/>
    </row>
    <row r="4" spans="3:5" ht="15.75" customHeight="1">
      <c r="C4" s="86" t="s">
        <v>288</v>
      </c>
      <c r="D4" s="86"/>
      <c r="E4" s="86"/>
    </row>
    <row r="5" spans="3:5" ht="15.75" customHeight="1">
      <c r="C5" s="84"/>
      <c r="D5" s="84"/>
      <c r="E5" s="84"/>
    </row>
    <row r="6" spans="3:5" ht="15.75" customHeight="1">
      <c r="C6" s="86" t="s">
        <v>287</v>
      </c>
      <c r="D6" s="86"/>
      <c r="E6" s="86"/>
    </row>
    <row r="7" spans="3:5" ht="15.75" customHeight="1">
      <c r="C7" s="86" t="s">
        <v>253</v>
      </c>
      <c r="D7" s="86"/>
      <c r="E7" s="86"/>
    </row>
    <row r="8" spans="3:5" ht="15.75" customHeight="1">
      <c r="C8" s="86" t="s">
        <v>254</v>
      </c>
      <c r="D8" s="86"/>
      <c r="E8" s="86"/>
    </row>
    <row r="9" spans="3:5" ht="15.75" customHeight="1">
      <c r="C9" s="86" t="s">
        <v>271</v>
      </c>
      <c r="D9" s="86"/>
      <c r="E9" s="86"/>
    </row>
    <row r="10" spans="3:5" ht="15.75" customHeight="1">
      <c r="C10" s="69"/>
      <c r="D10" s="69"/>
      <c r="E10" s="69"/>
    </row>
    <row r="11" spans="1:5" ht="15.75" customHeight="1">
      <c r="A11" s="4"/>
      <c r="B11" s="85" t="s">
        <v>266</v>
      </c>
      <c r="C11" s="88"/>
      <c r="D11" s="88"/>
      <c r="E11" s="88"/>
    </row>
    <row r="12" spans="1:5" ht="15.75" customHeight="1">
      <c r="A12" s="4"/>
      <c r="B12" s="85" t="s">
        <v>267</v>
      </c>
      <c r="C12" s="88"/>
      <c r="D12" s="88"/>
      <c r="E12" s="88"/>
    </row>
    <row r="13" spans="1:5" ht="18.75">
      <c r="A13" s="4"/>
      <c r="B13" s="85"/>
      <c r="C13" s="87"/>
      <c r="D13" s="87"/>
      <c r="E13" s="87"/>
    </row>
    <row r="14" spans="1:5" ht="31.5">
      <c r="A14" s="6" t="s">
        <v>0</v>
      </c>
      <c r="B14" s="71" t="s">
        <v>1</v>
      </c>
      <c r="C14" s="89"/>
      <c r="D14" s="89"/>
      <c r="E14" s="89"/>
    </row>
    <row r="15" spans="1:5" ht="15.75">
      <c r="A15" s="6"/>
      <c r="B15" s="18"/>
      <c r="C15" s="55" t="s">
        <v>251</v>
      </c>
      <c r="D15" s="55" t="s">
        <v>252</v>
      </c>
      <c r="E15" s="55" t="s">
        <v>268</v>
      </c>
    </row>
    <row r="16" spans="1:5" ht="18.75" customHeight="1">
      <c r="A16" s="6" t="s">
        <v>2</v>
      </c>
      <c r="B16" s="18" t="s">
        <v>3</v>
      </c>
      <c r="C16" s="56">
        <f>C17+C25+C29+C34+C47+C57+C59+C62+C70</f>
        <v>334900.00000000006</v>
      </c>
      <c r="D16" s="56">
        <f>D17+D25+D29+D34+D47+D57+D59+D62+D70</f>
        <v>320866</v>
      </c>
      <c r="E16" s="56">
        <f>E17+E25+E29+E34+E47+E57+E59+E62+E70</f>
        <v>336079</v>
      </c>
    </row>
    <row r="17" spans="1:5" s="72" customFormat="1" ht="18.75" customHeight="1">
      <c r="A17" s="6" t="s">
        <v>4</v>
      </c>
      <c r="B17" s="18" t="s">
        <v>5</v>
      </c>
      <c r="C17" s="56">
        <f>C18</f>
        <v>133400</v>
      </c>
      <c r="D17" s="56">
        <f>D18</f>
        <v>149304</v>
      </c>
      <c r="E17" s="56">
        <f>E18</f>
        <v>155780</v>
      </c>
    </row>
    <row r="18" spans="1:5" ht="18.75" customHeight="1">
      <c r="A18" s="8" t="s">
        <v>6</v>
      </c>
      <c r="B18" s="19" t="s">
        <v>7</v>
      </c>
      <c r="C18" s="57">
        <f>C19+C20+C23+C24</f>
        <v>133400</v>
      </c>
      <c r="D18" s="57">
        <f>D19+D20+D23+D24</f>
        <v>149304</v>
      </c>
      <c r="E18" s="57">
        <f>E19+E20+E23+E24</f>
        <v>155780</v>
      </c>
    </row>
    <row r="19" spans="1:5" ht="31.5">
      <c r="A19" s="8" t="s">
        <v>8</v>
      </c>
      <c r="B19" s="19" t="s">
        <v>195</v>
      </c>
      <c r="C19" s="58">
        <v>400</v>
      </c>
      <c r="D19" s="58">
        <v>340</v>
      </c>
      <c r="E19" s="58">
        <v>350</v>
      </c>
    </row>
    <row r="20" spans="1:5" ht="31.5">
      <c r="A20" s="8" t="s">
        <v>9</v>
      </c>
      <c r="B20" s="20" t="s">
        <v>10</v>
      </c>
      <c r="C20" s="57">
        <f>SUM(C21+C22)</f>
        <v>132890</v>
      </c>
      <c r="D20" s="57">
        <f>SUM(D21+D22)</f>
        <v>148664</v>
      </c>
      <c r="E20" s="57">
        <f>SUM(E21+E22)</f>
        <v>155110</v>
      </c>
    </row>
    <row r="21" spans="1:5" ht="51.75" customHeight="1">
      <c r="A21" s="9" t="s">
        <v>11</v>
      </c>
      <c r="B21" s="19" t="s">
        <v>226</v>
      </c>
      <c r="C21" s="59">
        <v>132650</v>
      </c>
      <c r="D21" s="59">
        <v>148304</v>
      </c>
      <c r="E21" s="59">
        <v>154740</v>
      </c>
    </row>
    <row r="22" spans="1:5" ht="47.25">
      <c r="A22" s="9" t="s">
        <v>13</v>
      </c>
      <c r="B22" s="19" t="s">
        <v>12</v>
      </c>
      <c r="C22" s="59">
        <v>240</v>
      </c>
      <c r="D22" s="59">
        <v>360</v>
      </c>
      <c r="E22" s="59">
        <v>370</v>
      </c>
    </row>
    <row r="23" spans="1:5" ht="31.5">
      <c r="A23" s="8" t="s">
        <v>14</v>
      </c>
      <c r="B23" s="19" t="s">
        <v>15</v>
      </c>
      <c r="C23" s="58">
        <v>65</v>
      </c>
      <c r="D23" s="58">
        <v>260</v>
      </c>
      <c r="E23" s="58">
        <v>270</v>
      </c>
    </row>
    <row r="24" spans="1:5" ht="47.25">
      <c r="A24" s="8" t="s">
        <v>16</v>
      </c>
      <c r="B24" s="19" t="s">
        <v>196</v>
      </c>
      <c r="C24" s="58">
        <v>45</v>
      </c>
      <c r="D24" s="58">
        <v>40</v>
      </c>
      <c r="E24" s="58">
        <v>50</v>
      </c>
    </row>
    <row r="25" spans="1:5" s="72" customFormat="1" ht="18.75" customHeight="1">
      <c r="A25" s="6" t="s">
        <v>17</v>
      </c>
      <c r="B25" s="18" t="s">
        <v>18</v>
      </c>
      <c r="C25" s="56">
        <f>C26+C27+C28</f>
        <v>27045.2</v>
      </c>
      <c r="D25" s="56">
        <f>D26+D27+D28</f>
        <v>23750</v>
      </c>
      <c r="E25" s="56">
        <f>E26+E27+E28</f>
        <v>23750</v>
      </c>
    </row>
    <row r="26" spans="1:5" s="72" customFormat="1" ht="33.75" customHeight="1">
      <c r="A26" s="73" t="s">
        <v>283</v>
      </c>
      <c r="B26" s="74" t="s">
        <v>282</v>
      </c>
      <c r="C26" s="56">
        <v>45</v>
      </c>
      <c r="D26" s="56">
        <v>50</v>
      </c>
      <c r="E26" s="56">
        <v>50</v>
      </c>
    </row>
    <row r="27" spans="1:5" ht="18.75" customHeight="1">
      <c r="A27" s="8" t="s">
        <v>19</v>
      </c>
      <c r="B27" s="19" t="s">
        <v>20</v>
      </c>
      <c r="C27" s="58">
        <v>27000</v>
      </c>
      <c r="D27" s="58">
        <v>23700</v>
      </c>
      <c r="E27" s="58">
        <v>23700</v>
      </c>
    </row>
    <row r="28" spans="1:5" ht="18.75" customHeight="1">
      <c r="A28" s="8" t="s">
        <v>227</v>
      </c>
      <c r="B28" s="19" t="s">
        <v>216</v>
      </c>
      <c r="C28" s="58">
        <v>0.2</v>
      </c>
      <c r="D28" s="58">
        <v>0</v>
      </c>
      <c r="E28" s="58">
        <v>0</v>
      </c>
    </row>
    <row r="29" spans="1:5" s="72" customFormat="1" ht="18.75" customHeight="1">
      <c r="A29" s="6" t="s">
        <v>21</v>
      </c>
      <c r="B29" s="18" t="s">
        <v>22</v>
      </c>
      <c r="C29" s="56">
        <f>C30+C32</f>
        <v>10500</v>
      </c>
      <c r="D29" s="56">
        <f>D30+D32</f>
        <v>9565</v>
      </c>
      <c r="E29" s="56">
        <f>E30+E32</f>
        <v>9743</v>
      </c>
    </row>
    <row r="30" spans="1:5" ht="18.75" customHeight="1">
      <c r="A30" s="8" t="s">
        <v>23</v>
      </c>
      <c r="B30" s="19" t="s">
        <v>24</v>
      </c>
      <c r="C30" s="57">
        <f>C31</f>
        <v>2806</v>
      </c>
      <c r="D30" s="57">
        <f>D31</f>
        <v>3400</v>
      </c>
      <c r="E30" s="57">
        <f>E31</f>
        <v>3500</v>
      </c>
    </row>
    <row r="31" spans="1:5" ht="31.5">
      <c r="A31" s="8" t="s">
        <v>25</v>
      </c>
      <c r="B31" s="19" t="s">
        <v>26</v>
      </c>
      <c r="C31" s="58">
        <v>2806</v>
      </c>
      <c r="D31" s="58">
        <v>3400</v>
      </c>
      <c r="E31" s="58">
        <v>3500</v>
      </c>
    </row>
    <row r="32" spans="1:5" ht="18" customHeight="1">
      <c r="A32" s="8" t="s">
        <v>27</v>
      </c>
      <c r="B32" s="19" t="s">
        <v>28</v>
      </c>
      <c r="C32" s="57">
        <f>C33</f>
        <v>7694</v>
      </c>
      <c r="D32" s="57">
        <f>D33</f>
        <v>6165</v>
      </c>
      <c r="E32" s="57">
        <f>E33</f>
        <v>6243</v>
      </c>
    </row>
    <row r="33" spans="1:5" ht="47.25">
      <c r="A33" s="8" t="s">
        <v>29</v>
      </c>
      <c r="B33" s="19" t="s">
        <v>30</v>
      </c>
      <c r="C33" s="58">
        <v>7694</v>
      </c>
      <c r="D33" s="58">
        <v>6165</v>
      </c>
      <c r="E33" s="58">
        <v>6243</v>
      </c>
    </row>
    <row r="34" spans="1:5" s="72" customFormat="1" ht="32.25" customHeight="1">
      <c r="A34" s="6" t="s">
        <v>156</v>
      </c>
      <c r="B34" s="18" t="s">
        <v>262</v>
      </c>
      <c r="C34" s="56">
        <f>C35+C37+C42+C44</f>
        <v>310.1</v>
      </c>
      <c r="D34" s="56">
        <f>D35+D37+D42+D44</f>
        <v>0</v>
      </c>
      <c r="E34" s="56">
        <f>E35+E37+E42+E44</f>
        <v>0</v>
      </c>
    </row>
    <row r="35" spans="1:5" ht="31.5" customHeight="1" hidden="1">
      <c r="A35" s="8" t="s">
        <v>158</v>
      </c>
      <c r="B35" s="19" t="s">
        <v>159</v>
      </c>
      <c r="C35" s="57">
        <f>C36</f>
        <v>0</v>
      </c>
      <c r="D35" s="57">
        <f>D36</f>
        <v>0</v>
      </c>
      <c r="E35" s="57">
        <f>E36</f>
        <v>0</v>
      </c>
    </row>
    <row r="36" spans="1:5" ht="31.5" hidden="1">
      <c r="A36" s="8" t="s">
        <v>160</v>
      </c>
      <c r="B36" s="19" t="s">
        <v>161</v>
      </c>
      <c r="C36" s="58">
        <v>0</v>
      </c>
      <c r="D36" s="58"/>
      <c r="E36" s="58"/>
    </row>
    <row r="37" spans="1:5" ht="18.75" customHeight="1">
      <c r="A37" s="8" t="s">
        <v>163</v>
      </c>
      <c r="B37" s="19" t="s">
        <v>162</v>
      </c>
      <c r="C37" s="57">
        <f>C38+C40</f>
        <v>300</v>
      </c>
      <c r="D37" s="57">
        <f>D38+D40</f>
        <v>0</v>
      </c>
      <c r="E37" s="57">
        <f>E38+E40</f>
        <v>0</v>
      </c>
    </row>
    <row r="38" spans="1:5" ht="18.75" customHeight="1">
      <c r="A38" s="8" t="s">
        <v>164</v>
      </c>
      <c r="B38" s="19" t="s">
        <v>165</v>
      </c>
      <c r="C38" s="57">
        <f>C39</f>
        <v>300</v>
      </c>
      <c r="D38" s="57">
        <f>D39</f>
        <v>0</v>
      </c>
      <c r="E38" s="57">
        <f>E39</f>
        <v>0</v>
      </c>
    </row>
    <row r="39" spans="1:5" ht="18.75" customHeight="1">
      <c r="A39" s="8" t="s">
        <v>177</v>
      </c>
      <c r="B39" s="19" t="s">
        <v>228</v>
      </c>
      <c r="C39" s="58">
        <v>300</v>
      </c>
      <c r="D39" s="58">
        <v>0</v>
      </c>
      <c r="E39" s="58">
        <v>0</v>
      </c>
    </row>
    <row r="40" spans="1:5" ht="31.5" customHeight="1" hidden="1">
      <c r="A40" s="8" t="s">
        <v>217</v>
      </c>
      <c r="B40" s="19" t="s">
        <v>219</v>
      </c>
      <c r="C40" s="58">
        <f>C41</f>
        <v>0</v>
      </c>
      <c r="D40" s="58">
        <f>D41</f>
        <v>0</v>
      </c>
      <c r="E40" s="58">
        <f>E41</f>
        <v>0</v>
      </c>
    </row>
    <row r="41" spans="1:5" ht="31.5" customHeight="1" hidden="1">
      <c r="A41" s="8" t="s">
        <v>220</v>
      </c>
      <c r="B41" s="19" t="s">
        <v>218</v>
      </c>
      <c r="C41" s="58"/>
      <c r="D41" s="58"/>
      <c r="E41" s="58"/>
    </row>
    <row r="42" spans="1:5" ht="18.75" customHeight="1">
      <c r="A42" s="8" t="s">
        <v>166</v>
      </c>
      <c r="B42" s="19" t="s">
        <v>167</v>
      </c>
      <c r="C42" s="57">
        <f>C43</f>
        <v>10</v>
      </c>
      <c r="D42" s="57">
        <f>D43</f>
        <v>0</v>
      </c>
      <c r="E42" s="57">
        <f>E43</f>
        <v>0</v>
      </c>
    </row>
    <row r="43" spans="1:5" ht="18.75" customHeight="1">
      <c r="A43" s="8" t="s">
        <v>168</v>
      </c>
      <c r="B43" s="19" t="s">
        <v>169</v>
      </c>
      <c r="C43" s="58">
        <v>10</v>
      </c>
      <c r="D43" s="58">
        <v>0</v>
      </c>
      <c r="E43" s="58">
        <v>0</v>
      </c>
    </row>
    <row r="44" spans="1:5" ht="18.75" customHeight="1">
      <c r="A44" s="8" t="s">
        <v>259</v>
      </c>
      <c r="B44" s="19" t="s">
        <v>171</v>
      </c>
      <c r="C44" s="57">
        <f>C46+C45</f>
        <v>0.1</v>
      </c>
      <c r="D44" s="57">
        <f>D46+D45</f>
        <v>0</v>
      </c>
      <c r="E44" s="57">
        <f>E46+E45</f>
        <v>0</v>
      </c>
    </row>
    <row r="45" spans="1:5" ht="31.5">
      <c r="A45" s="8" t="s">
        <v>221</v>
      </c>
      <c r="B45" s="19" t="s">
        <v>229</v>
      </c>
      <c r="C45" s="57">
        <v>0.1</v>
      </c>
      <c r="D45" s="57">
        <v>0</v>
      </c>
      <c r="E45" s="57">
        <v>0</v>
      </c>
    </row>
    <row r="46" spans="1:5" ht="31.5" customHeight="1" hidden="1">
      <c r="A46" s="8" t="s">
        <v>172</v>
      </c>
      <c r="B46" s="19" t="s">
        <v>230</v>
      </c>
      <c r="C46" s="58">
        <v>0</v>
      </c>
      <c r="D46" s="58">
        <v>0</v>
      </c>
      <c r="E46" s="58">
        <v>0</v>
      </c>
    </row>
    <row r="47" spans="1:5" s="72" customFormat="1" ht="31.5">
      <c r="A47" s="6" t="s">
        <v>31</v>
      </c>
      <c r="B47" s="18" t="s">
        <v>32</v>
      </c>
      <c r="C47" s="56">
        <f>C48+C49+C50+C54</f>
        <v>48370</v>
      </c>
      <c r="D47" s="56">
        <f>D48+D49+D50+D54</f>
        <v>34610</v>
      </c>
      <c r="E47" s="56">
        <f>E48+E49+E50+E54</f>
        <v>34610</v>
      </c>
    </row>
    <row r="48" spans="1:5" ht="31.5" customHeight="1" hidden="1">
      <c r="A48" s="8" t="s">
        <v>173</v>
      </c>
      <c r="B48" s="19" t="s">
        <v>174</v>
      </c>
      <c r="C48" s="57">
        <v>0</v>
      </c>
      <c r="D48" s="57">
        <v>0</v>
      </c>
      <c r="E48" s="57">
        <v>0</v>
      </c>
    </row>
    <row r="49" spans="1:5" ht="31.5">
      <c r="A49" s="8" t="s">
        <v>176</v>
      </c>
      <c r="B49" s="19" t="s">
        <v>175</v>
      </c>
      <c r="C49" s="58">
        <v>18</v>
      </c>
      <c r="D49" s="58">
        <v>10</v>
      </c>
      <c r="E49" s="58">
        <v>10</v>
      </c>
    </row>
    <row r="50" spans="1:5" ht="47.25">
      <c r="A50" s="8" t="s">
        <v>33</v>
      </c>
      <c r="B50" s="19" t="s">
        <v>231</v>
      </c>
      <c r="C50" s="57">
        <f>C51+C53</f>
        <v>48327</v>
      </c>
      <c r="D50" s="57">
        <f>D51+D53</f>
        <v>34600</v>
      </c>
      <c r="E50" s="57">
        <f>E51+E53</f>
        <v>34600</v>
      </c>
    </row>
    <row r="51" spans="1:5" ht="47.25">
      <c r="A51" s="8" t="s">
        <v>34</v>
      </c>
      <c r="B51" s="19" t="s">
        <v>35</v>
      </c>
      <c r="C51" s="58">
        <v>38327</v>
      </c>
      <c r="D51" s="58">
        <v>30600</v>
      </c>
      <c r="E51" s="58">
        <v>30600</v>
      </c>
    </row>
    <row r="52" spans="1:5" ht="47.25">
      <c r="A52" s="8" t="s">
        <v>36</v>
      </c>
      <c r="B52" s="19" t="s">
        <v>37</v>
      </c>
      <c r="C52" s="57">
        <f>C53</f>
        <v>10000</v>
      </c>
      <c r="D52" s="57">
        <f>D53</f>
        <v>4000</v>
      </c>
      <c r="E52" s="57">
        <f>E53</f>
        <v>4000</v>
      </c>
    </row>
    <row r="53" spans="1:5" ht="31.5">
      <c r="A53" s="8" t="s">
        <v>38</v>
      </c>
      <c r="B53" s="19" t="s">
        <v>39</v>
      </c>
      <c r="C53" s="58">
        <v>10000</v>
      </c>
      <c r="D53" s="58">
        <v>4000</v>
      </c>
      <c r="E53" s="58">
        <v>4000</v>
      </c>
    </row>
    <row r="54" spans="1:5" ht="18.75" customHeight="1">
      <c r="A54" s="8" t="s">
        <v>193</v>
      </c>
      <c r="B54" s="19" t="s">
        <v>194</v>
      </c>
      <c r="C54" s="58">
        <f aca="true" t="shared" si="0" ref="C54:E55">C55</f>
        <v>25</v>
      </c>
      <c r="D54" s="58">
        <f t="shared" si="0"/>
        <v>0</v>
      </c>
      <c r="E54" s="58">
        <f t="shared" si="0"/>
        <v>0</v>
      </c>
    </row>
    <row r="55" spans="1:5" ht="31.5">
      <c r="A55" s="8" t="s">
        <v>232</v>
      </c>
      <c r="B55" s="19" t="s">
        <v>233</v>
      </c>
      <c r="C55" s="58">
        <f t="shared" si="0"/>
        <v>25</v>
      </c>
      <c r="D55" s="58">
        <f t="shared" si="0"/>
        <v>0</v>
      </c>
      <c r="E55" s="58">
        <f t="shared" si="0"/>
        <v>0</v>
      </c>
    </row>
    <row r="56" spans="1:5" ht="33" customHeight="1">
      <c r="A56" s="8" t="s">
        <v>192</v>
      </c>
      <c r="B56" s="19" t="s">
        <v>234</v>
      </c>
      <c r="C56" s="58">
        <v>25</v>
      </c>
      <c r="D56" s="58">
        <v>0</v>
      </c>
      <c r="E56" s="58">
        <v>0</v>
      </c>
    </row>
    <row r="57" spans="1:5" s="72" customFormat="1" ht="18.75" customHeight="1">
      <c r="A57" s="6" t="s">
        <v>40</v>
      </c>
      <c r="B57" s="18" t="s">
        <v>41</v>
      </c>
      <c r="C57" s="56">
        <f>C58</f>
        <v>2880</v>
      </c>
      <c r="D57" s="56">
        <f>D58</f>
        <v>3823</v>
      </c>
      <c r="E57" s="56">
        <f>E58</f>
        <v>3981</v>
      </c>
    </row>
    <row r="58" spans="1:5" ht="18.75" customHeight="1">
      <c r="A58" s="8" t="s">
        <v>42</v>
      </c>
      <c r="B58" s="19" t="s">
        <v>43</v>
      </c>
      <c r="C58" s="58">
        <v>2880</v>
      </c>
      <c r="D58" s="58">
        <v>3823</v>
      </c>
      <c r="E58" s="58">
        <v>3981</v>
      </c>
    </row>
    <row r="59" spans="1:5" s="72" customFormat="1" ht="18.75" customHeight="1">
      <c r="A59" s="6" t="s">
        <v>44</v>
      </c>
      <c r="B59" s="18" t="s">
        <v>45</v>
      </c>
      <c r="C59" s="56">
        <f aca="true" t="shared" si="1" ref="C59:E60">C60</f>
        <v>100410</v>
      </c>
      <c r="D59" s="56">
        <f t="shared" si="1"/>
        <v>90000</v>
      </c>
      <c r="E59" s="56">
        <f t="shared" si="1"/>
        <v>98281</v>
      </c>
    </row>
    <row r="60" spans="1:5" ht="18.75" customHeight="1">
      <c r="A60" s="8" t="s">
        <v>46</v>
      </c>
      <c r="B60" s="19" t="s">
        <v>47</v>
      </c>
      <c r="C60" s="57">
        <f t="shared" si="1"/>
        <v>100410</v>
      </c>
      <c r="D60" s="57">
        <f t="shared" si="1"/>
        <v>90000</v>
      </c>
      <c r="E60" s="57">
        <f t="shared" si="1"/>
        <v>98281</v>
      </c>
    </row>
    <row r="61" spans="1:5" ht="31.5">
      <c r="A61" s="8" t="s">
        <v>48</v>
      </c>
      <c r="B61" s="19" t="s">
        <v>49</v>
      </c>
      <c r="C61" s="58">
        <v>100410</v>
      </c>
      <c r="D61" s="58">
        <v>90000</v>
      </c>
      <c r="E61" s="58">
        <v>98281</v>
      </c>
    </row>
    <row r="62" spans="1:5" s="72" customFormat="1" ht="18.75" customHeight="1">
      <c r="A62" s="6" t="s">
        <v>50</v>
      </c>
      <c r="B62" s="18" t="s">
        <v>51</v>
      </c>
      <c r="C62" s="56">
        <f>C63+C67</f>
        <v>5270.3</v>
      </c>
      <c r="D62" s="56">
        <f>D63+D67</f>
        <v>1100</v>
      </c>
      <c r="E62" s="56">
        <f>E63+E67</f>
        <v>1000</v>
      </c>
    </row>
    <row r="63" spans="1:5" ht="33.75" customHeight="1">
      <c r="A63" s="8" t="s">
        <v>52</v>
      </c>
      <c r="B63" s="19" t="s">
        <v>53</v>
      </c>
      <c r="C63" s="57">
        <f>C64</f>
        <v>2020.3</v>
      </c>
      <c r="D63" s="57">
        <f>D64</f>
        <v>100</v>
      </c>
      <c r="E63" s="57">
        <f>E64</f>
        <v>0</v>
      </c>
    </row>
    <row r="64" spans="1:5" ht="47.25">
      <c r="A64" s="8" t="s">
        <v>54</v>
      </c>
      <c r="B64" s="19" t="s">
        <v>263</v>
      </c>
      <c r="C64" s="57">
        <f>C65+C66</f>
        <v>2020.3</v>
      </c>
      <c r="D64" s="57">
        <f>D65+D66</f>
        <v>100</v>
      </c>
      <c r="E64" s="57">
        <f>E65+E66</f>
        <v>0</v>
      </c>
    </row>
    <row r="65" spans="1:5" ht="47.25">
      <c r="A65" s="8" t="s">
        <v>178</v>
      </c>
      <c r="B65" s="19" t="s">
        <v>260</v>
      </c>
      <c r="C65" s="58">
        <v>20.3</v>
      </c>
      <c r="D65" s="58">
        <v>0</v>
      </c>
      <c r="E65" s="58">
        <v>0</v>
      </c>
    </row>
    <row r="66" spans="1:5" ht="47.25">
      <c r="A66" s="8" t="s">
        <v>56</v>
      </c>
      <c r="B66" s="19" t="s">
        <v>57</v>
      </c>
      <c r="C66" s="58">
        <v>2000</v>
      </c>
      <c r="D66" s="58">
        <v>100</v>
      </c>
      <c r="E66" s="58">
        <v>0</v>
      </c>
    </row>
    <row r="67" spans="1:5" ht="31.5">
      <c r="A67" s="8" t="s">
        <v>211</v>
      </c>
      <c r="B67" s="19" t="s">
        <v>235</v>
      </c>
      <c r="C67" s="57">
        <f aca="true" t="shared" si="2" ref="C67:E68">C68</f>
        <v>3250</v>
      </c>
      <c r="D67" s="57">
        <f t="shared" si="2"/>
        <v>1000</v>
      </c>
      <c r="E67" s="57">
        <f t="shared" si="2"/>
        <v>1000</v>
      </c>
    </row>
    <row r="68" spans="1:5" ht="18.75" customHeight="1">
      <c r="A68" s="8" t="s">
        <v>212</v>
      </c>
      <c r="B68" s="19" t="s">
        <v>58</v>
      </c>
      <c r="C68" s="57">
        <f t="shared" si="2"/>
        <v>3250</v>
      </c>
      <c r="D68" s="57">
        <f t="shared" si="2"/>
        <v>1000</v>
      </c>
      <c r="E68" s="57">
        <f t="shared" si="2"/>
        <v>1000</v>
      </c>
    </row>
    <row r="69" spans="1:5" ht="31.5">
      <c r="A69" s="8" t="s">
        <v>213</v>
      </c>
      <c r="B69" s="19" t="s">
        <v>59</v>
      </c>
      <c r="C69" s="58">
        <v>3250</v>
      </c>
      <c r="D69" s="58">
        <v>1000</v>
      </c>
      <c r="E69" s="58">
        <v>1000</v>
      </c>
    </row>
    <row r="70" spans="1:5" s="72" customFormat="1" ht="18" customHeight="1">
      <c r="A70" s="6" t="s">
        <v>60</v>
      </c>
      <c r="B70" s="18" t="s">
        <v>61</v>
      </c>
      <c r="C70" s="56">
        <f>C71+C74+C75+C76+C78+C86+C87+C88</f>
        <v>6714.400000000001</v>
      </c>
      <c r="D70" s="56">
        <f>D71+D74+D75+D76+D78+D86+D87+D88</f>
        <v>8714</v>
      </c>
      <c r="E70" s="56">
        <f>E71+E74+E75+E76+E78+E86+E87+E88</f>
        <v>8934</v>
      </c>
    </row>
    <row r="71" spans="1:5" ht="18.75" customHeight="1">
      <c r="A71" s="8" t="s">
        <v>62</v>
      </c>
      <c r="B71" s="19" t="s">
        <v>63</v>
      </c>
      <c r="C71" s="57">
        <f>C72+C73</f>
        <v>37.1</v>
      </c>
      <c r="D71" s="57">
        <f>D72+D73</f>
        <v>30</v>
      </c>
      <c r="E71" s="57">
        <f>E72+E73</f>
        <v>30</v>
      </c>
    </row>
    <row r="72" spans="1:5" ht="33.75" customHeight="1">
      <c r="A72" s="8" t="s">
        <v>64</v>
      </c>
      <c r="B72" s="19" t="s">
        <v>65</v>
      </c>
      <c r="C72" s="58">
        <v>37</v>
      </c>
      <c r="D72" s="58">
        <v>10</v>
      </c>
      <c r="E72" s="58">
        <v>10</v>
      </c>
    </row>
    <row r="73" spans="1:5" ht="31.5">
      <c r="A73" s="8" t="s">
        <v>66</v>
      </c>
      <c r="B73" s="19" t="s">
        <v>67</v>
      </c>
      <c r="C73" s="58">
        <v>0.1</v>
      </c>
      <c r="D73" s="58">
        <v>20</v>
      </c>
      <c r="E73" s="58">
        <v>20</v>
      </c>
    </row>
    <row r="74" spans="1:5" ht="31.5">
      <c r="A74" s="8" t="s">
        <v>68</v>
      </c>
      <c r="B74" s="19" t="s">
        <v>69</v>
      </c>
      <c r="C74" s="58">
        <v>0</v>
      </c>
      <c r="D74" s="58">
        <v>140</v>
      </c>
      <c r="E74" s="58">
        <v>140</v>
      </c>
    </row>
    <row r="75" spans="1:5" ht="31.5">
      <c r="A75" s="8" t="s">
        <v>70</v>
      </c>
      <c r="B75" s="19" t="s">
        <v>71</v>
      </c>
      <c r="C75" s="58">
        <v>0</v>
      </c>
      <c r="D75" s="58">
        <v>150</v>
      </c>
      <c r="E75" s="58">
        <v>150</v>
      </c>
    </row>
    <row r="76" spans="1:5" ht="32.25" customHeight="1">
      <c r="A76" s="8" t="s">
        <v>72</v>
      </c>
      <c r="B76" s="19" t="s">
        <v>73</v>
      </c>
      <c r="C76" s="57">
        <f>C77</f>
        <v>570</v>
      </c>
      <c r="D76" s="57">
        <f>D77</f>
        <v>350</v>
      </c>
      <c r="E76" s="57">
        <f>E77</f>
        <v>350</v>
      </c>
    </row>
    <row r="77" spans="1:5" ht="31.5">
      <c r="A77" s="8" t="s">
        <v>74</v>
      </c>
      <c r="B77" s="19" t="s">
        <v>75</v>
      </c>
      <c r="C77" s="58">
        <v>570</v>
      </c>
      <c r="D77" s="58">
        <v>350</v>
      </c>
      <c r="E77" s="58">
        <v>350</v>
      </c>
    </row>
    <row r="78" spans="1:5" ht="51" customHeight="1">
      <c r="A78" s="8" t="s">
        <v>236</v>
      </c>
      <c r="B78" s="19" t="s">
        <v>76</v>
      </c>
      <c r="C78" s="57">
        <f>C80+C81+C83</f>
        <v>100</v>
      </c>
      <c r="D78" s="57">
        <f>D80+D81+D83</f>
        <v>38</v>
      </c>
      <c r="E78" s="57">
        <f>E80+E81+E83</f>
        <v>38</v>
      </c>
    </row>
    <row r="79" spans="1:5" ht="31.5" customHeight="1" hidden="1">
      <c r="A79" s="8" t="s">
        <v>180</v>
      </c>
      <c r="B79" s="19" t="s">
        <v>181</v>
      </c>
      <c r="C79" s="58">
        <v>0</v>
      </c>
      <c r="D79" s="58">
        <v>0</v>
      </c>
      <c r="E79" s="58">
        <v>0</v>
      </c>
    </row>
    <row r="80" spans="1:5" ht="18.75" customHeight="1">
      <c r="A80" s="8" t="s">
        <v>197</v>
      </c>
      <c r="B80" s="19" t="s">
        <v>198</v>
      </c>
      <c r="C80" s="58">
        <v>90</v>
      </c>
      <c r="D80" s="58">
        <v>0</v>
      </c>
      <c r="E80" s="58">
        <v>0</v>
      </c>
    </row>
    <row r="81" spans="1:5" ht="18.75" customHeight="1">
      <c r="A81" s="8" t="s">
        <v>261</v>
      </c>
      <c r="B81" s="19" t="s">
        <v>78</v>
      </c>
      <c r="C81" s="58">
        <v>6</v>
      </c>
      <c r="D81" s="58">
        <v>0</v>
      </c>
      <c r="E81" s="58">
        <v>0</v>
      </c>
    </row>
    <row r="82" spans="1:5" ht="31.5" customHeight="1" hidden="1">
      <c r="A82" s="8" t="s">
        <v>77</v>
      </c>
      <c r="B82" s="19" t="s">
        <v>78</v>
      </c>
      <c r="C82" s="58">
        <v>0</v>
      </c>
      <c r="D82" s="58">
        <v>230</v>
      </c>
      <c r="E82" s="58">
        <v>230</v>
      </c>
    </row>
    <row r="83" spans="1:5" ht="18.75" customHeight="1">
      <c r="A83" s="8" t="s">
        <v>79</v>
      </c>
      <c r="B83" s="19" t="s">
        <v>80</v>
      </c>
      <c r="C83" s="58">
        <v>4</v>
      </c>
      <c r="D83" s="58">
        <v>38</v>
      </c>
      <c r="E83" s="58">
        <v>38</v>
      </c>
    </row>
    <row r="84" spans="1:5" ht="31.5" hidden="1">
      <c r="A84" s="8" t="s">
        <v>237</v>
      </c>
      <c r="B84" s="19" t="s">
        <v>214</v>
      </c>
      <c r="C84" s="58"/>
      <c r="D84" s="58"/>
      <c r="E84" s="58"/>
    </row>
    <row r="85" spans="1:5" ht="31.5" hidden="1">
      <c r="A85" s="8" t="s">
        <v>238</v>
      </c>
      <c r="B85" s="19" t="s">
        <v>215</v>
      </c>
      <c r="C85" s="58"/>
      <c r="D85" s="58"/>
      <c r="E85" s="58"/>
    </row>
    <row r="86" spans="1:5" ht="31.5">
      <c r="A86" s="8" t="s">
        <v>81</v>
      </c>
      <c r="B86" s="19" t="s">
        <v>82</v>
      </c>
      <c r="C86" s="58">
        <v>210</v>
      </c>
      <c r="D86" s="58">
        <v>247</v>
      </c>
      <c r="E86" s="58">
        <v>247</v>
      </c>
    </row>
    <row r="87" spans="1:5" ht="20.25" customHeight="1">
      <c r="A87" s="8" t="s">
        <v>83</v>
      </c>
      <c r="B87" s="19" t="s">
        <v>84</v>
      </c>
      <c r="C87" s="58">
        <v>4100</v>
      </c>
      <c r="D87" s="58">
        <v>6159</v>
      </c>
      <c r="E87" s="58">
        <v>6379</v>
      </c>
    </row>
    <row r="88" spans="1:5" ht="17.25" customHeight="1">
      <c r="A88" s="8" t="s">
        <v>85</v>
      </c>
      <c r="B88" s="19" t="s">
        <v>86</v>
      </c>
      <c r="C88" s="57">
        <f>C89</f>
        <v>1697.3</v>
      </c>
      <c r="D88" s="57">
        <f>D89</f>
        <v>1600</v>
      </c>
      <c r="E88" s="57">
        <f>E89</f>
        <v>1600</v>
      </c>
    </row>
    <row r="89" spans="1:5" ht="31.5">
      <c r="A89" s="8" t="s">
        <v>87</v>
      </c>
      <c r="B89" s="19" t="s">
        <v>88</v>
      </c>
      <c r="C89" s="57">
        <v>1697.3</v>
      </c>
      <c r="D89" s="57">
        <v>1600</v>
      </c>
      <c r="E89" s="57">
        <v>1600</v>
      </c>
    </row>
    <row r="90" spans="1:5" ht="18.75" customHeight="1">
      <c r="A90" s="6" t="s">
        <v>89</v>
      </c>
      <c r="B90" s="18" t="s">
        <v>90</v>
      </c>
      <c r="C90" s="56">
        <f>C91+C141+C143</f>
        <v>1298629.4</v>
      </c>
      <c r="D90" s="56">
        <f>D91+D141+D143</f>
        <v>717937.6</v>
      </c>
      <c r="E90" s="56">
        <f>E91+E141+E143</f>
        <v>716724.6</v>
      </c>
    </row>
    <row r="91" spans="1:5" ht="18.75" customHeight="1">
      <c r="A91" s="8" t="s">
        <v>91</v>
      </c>
      <c r="B91" s="19" t="s">
        <v>92</v>
      </c>
      <c r="C91" s="57">
        <f>C92+C95+C115+C137</f>
        <v>1281229.4</v>
      </c>
      <c r="D91" s="57">
        <f>D92+D95+D115+D137</f>
        <v>712937.6</v>
      </c>
      <c r="E91" s="57">
        <f>E92+E95+E115+E137</f>
        <v>711724.6</v>
      </c>
    </row>
    <row r="92" spans="1:5" ht="18.75" customHeight="1">
      <c r="A92" s="8" t="s">
        <v>93</v>
      </c>
      <c r="B92" s="19" t="s">
        <v>94</v>
      </c>
      <c r="C92" s="57">
        <f aca="true" t="shared" si="3" ref="C92:E93">C93</f>
        <v>301589</v>
      </c>
      <c r="D92" s="57">
        <f t="shared" si="3"/>
        <v>216656</v>
      </c>
      <c r="E92" s="57">
        <f t="shared" si="3"/>
        <v>216483</v>
      </c>
    </row>
    <row r="93" spans="1:5" ht="18.75" customHeight="1">
      <c r="A93" s="8" t="s">
        <v>95</v>
      </c>
      <c r="B93" s="19" t="s">
        <v>96</v>
      </c>
      <c r="C93" s="57">
        <f t="shared" si="3"/>
        <v>301589</v>
      </c>
      <c r="D93" s="57">
        <f t="shared" si="3"/>
        <v>216656</v>
      </c>
      <c r="E93" s="57">
        <f t="shared" si="3"/>
        <v>216483</v>
      </c>
    </row>
    <row r="94" spans="1:5" ht="18.75" customHeight="1">
      <c r="A94" s="8" t="s">
        <v>97</v>
      </c>
      <c r="B94" s="19" t="s">
        <v>98</v>
      </c>
      <c r="C94" s="58">
        <v>301589</v>
      </c>
      <c r="D94" s="58">
        <v>216656</v>
      </c>
      <c r="E94" s="58">
        <v>216483</v>
      </c>
    </row>
    <row r="95" spans="1:5" ht="18.75" customHeight="1">
      <c r="A95" s="8" t="s">
        <v>99</v>
      </c>
      <c r="B95" s="19" t="s">
        <v>100</v>
      </c>
      <c r="C95" s="57">
        <f>C96+C98+C100+C102+C104+C106++C110+C113</f>
        <v>260385.4</v>
      </c>
      <c r="D95" s="57">
        <f>D96+D98+D100+D102+D104+D106++D110+D113</f>
        <v>12356</v>
      </c>
      <c r="E95" s="57">
        <f>E96+E98+E100+E102+E104+E106++E110+E113</f>
        <v>12356</v>
      </c>
    </row>
    <row r="96" spans="1:5" ht="31.5" customHeight="1" hidden="1">
      <c r="A96" s="8" t="s">
        <v>199</v>
      </c>
      <c r="B96" s="16" t="s">
        <v>200</v>
      </c>
      <c r="C96" s="57">
        <v>0</v>
      </c>
      <c r="D96" s="57">
        <v>0</v>
      </c>
      <c r="E96" s="57">
        <v>0</v>
      </c>
    </row>
    <row r="97" spans="1:5" ht="31.5" customHeight="1" hidden="1">
      <c r="A97" s="8" t="s">
        <v>223</v>
      </c>
      <c r="B97" s="16" t="s">
        <v>201</v>
      </c>
      <c r="C97" s="57"/>
      <c r="D97" s="57"/>
      <c r="E97" s="57"/>
    </row>
    <row r="98" spans="1:5" ht="31.5" customHeight="1">
      <c r="A98" s="8" t="s">
        <v>239</v>
      </c>
      <c r="B98" s="16" t="s">
        <v>224</v>
      </c>
      <c r="C98" s="57">
        <f>C99</f>
        <v>2800</v>
      </c>
      <c r="D98" s="57">
        <f>D99</f>
        <v>0</v>
      </c>
      <c r="E98" s="57">
        <f>E99</f>
        <v>0</v>
      </c>
    </row>
    <row r="99" spans="1:5" ht="31.5" customHeight="1">
      <c r="A99" s="8" t="s">
        <v>240</v>
      </c>
      <c r="B99" s="16" t="s">
        <v>225</v>
      </c>
      <c r="C99" s="57">
        <v>2800</v>
      </c>
      <c r="D99" s="57"/>
      <c r="E99" s="57"/>
    </row>
    <row r="100" spans="1:5" ht="31.5" customHeight="1">
      <c r="A100" s="64" t="s">
        <v>149</v>
      </c>
      <c r="B100" s="12" t="s">
        <v>241</v>
      </c>
      <c r="C100" s="57">
        <f>C101</f>
        <v>2898</v>
      </c>
      <c r="D100" s="57">
        <f>D101</f>
        <v>0</v>
      </c>
      <c r="E100" s="57">
        <f>E101</f>
        <v>0</v>
      </c>
    </row>
    <row r="101" spans="1:5" ht="33.75" customHeight="1">
      <c r="A101" s="64" t="s">
        <v>222</v>
      </c>
      <c r="B101" s="63" t="s">
        <v>150</v>
      </c>
      <c r="C101" s="58">
        <v>2898</v>
      </c>
      <c r="D101" s="58">
        <v>0</v>
      </c>
      <c r="E101" s="58">
        <v>0</v>
      </c>
    </row>
    <row r="102" spans="1:5" ht="31.5">
      <c r="A102" s="8" t="s">
        <v>104</v>
      </c>
      <c r="B102" s="19" t="s">
        <v>243</v>
      </c>
      <c r="C102" s="57">
        <f>C103</f>
        <v>96480.2</v>
      </c>
      <c r="D102" s="57">
        <f>D103</f>
        <v>0</v>
      </c>
      <c r="E102" s="57">
        <f>E103</f>
        <v>0</v>
      </c>
    </row>
    <row r="103" spans="1:5" ht="31.5">
      <c r="A103" s="8" t="s">
        <v>105</v>
      </c>
      <c r="B103" s="19" t="s">
        <v>106</v>
      </c>
      <c r="C103" s="58">
        <v>96480.2</v>
      </c>
      <c r="D103" s="58">
        <v>0</v>
      </c>
      <c r="E103" s="58">
        <v>0</v>
      </c>
    </row>
    <row r="104" spans="1:5" ht="18.75" customHeight="1">
      <c r="A104" s="8" t="s">
        <v>107</v>
      </c>
      <c r="B104" s="19" t="s">
        <v>108</v>
      </c>
      <c r="C104" s="57">
        <f>C105</f>
        <v>13070</v>
      </c>
      <c r="D104" s="57">
        <f>D105</f>
        <v>3580</v>
      </c>
      <c r="E104" s="57">
        <f>E105</f>
        <v>3580</v>
      </c>
    </row>
    <row r="105" spans="1:5" ht="31.5">
      <c r="A105" s="8" t="s">
        <v>109</v>
      </c>
      <c r="B105" s="19" t="s">
        <v>110</v>
      </c>
      <c r="C105" s="58">
        <v>13070</v>
      </c>
      <c r="D105" s="58">
        <v>3580</v>
      </c>
      <c r="E105" s="58">
        <v>3580</v>
      </c>
    </row>
    <row r="106" spans="1:5" ht="47.25">
      <c r="A106" s="8" t="s">
        <v>204</v>
      </c>
      <c r="B106" s="19" t="s">
        <v>264</v>
      </c>
      <c r="C106" s="58">
        <f>C107</f>
        <v>51326.2</v>
      </c>
      <c r="D106" s="58">
        <f>D107</f>
        <v>0</v>
      </c>
      <c r="E106" s="58">
        <f>E107</f>
        <v>0</v>
      </c>
    </row>
    <row r="107" spans="1:5" ht="47.25">
      <c r="A107" s="8" t="s">
        <v>202</v>
      </c>
      <c r="B107" s="19" t="s">
        <v>205</v>
      </c>
      <c r="C107" s="58">
        <f>C108+C109</f>
        <v>51326.2</v>
      </c>
      <c r="D107" s="58">
        <f>D108+D109</f>
        <v>0</v>
      </c>
      <c r="E107" s="58">
        <f>E108+E109</f>
        <v>0</v>
      </c>
    </row>
    <row r="108" spans="1:5" ht="36" customHeight="1">
      <c r="A108" s="8" t="s">
        <v>207</v>
      </c>
      <c r="B108" s="19" t="s">
        <v>208</v>
      </c>
      <c r="C108" s="58">
        <v>14955</v>
      </c>
      <c r="D108" s="58">
        <v>0</v>
      </c>
      <c r="E108" s="58">
        <v>0</v>
      </c>
    </row>
    <row r="109" spans="1:5" ht="47.25">
      <c r="A109" s="8" t="s">
        <v>209</v>
      </c>
      <c r="B109" s="19" t="s">
        <v>210</v>
      </c>
      <c r="C109" s="58">
        <v>36371.2</v>
      </c>
      <c r="D109" s="58">
        <v>0</v>
      </c>
      <c r="E109" s="58">
        <v>0</v>
      </c>
    </row>
    <row r="110" spans="1:5" ht="31.5">
      <c r="A110" s="8" t="s">
        <v>151</v>
      </c>
      <c r="B110" s="19" t="s">
        <v>206</v>
      </c>
      <c r="C110" s="57">
        <f>C111+C112</f>
        <v>2758</v>
      </c>
      <c r="D110" s="57">
        <f>D111+D112</f>
        <v>0</v>
      </c>
      <c r="E110" s="57">
        <f>E111+E112</f>
        <v>0</v>
      </c>
    </row>
    <row r="111" spans="1:5" ht="31.5">
      <c r="A111" s="8" t="s">
        <v>154</v>
      </c>
      <c r="B111" s="19" t="s">
        <v>152</v>
      </c>
      <c r="C111" s="58">
        <v>1144</v>
      </c>
      <c r="D111" s="58">
        <v>0</v>
      </c>
      <c r="E111" s="58">
        <v>0</v>
      </c>
    </row>
    <row r="112" spans="1:5" ht="31.5">
      <c r="A112" s="8" t="s">
        <v>155</v>
      </c>
      <c r="B112" s="19" t="s">
        <v>265</v>
      </c>
      <c r="C112" s="58">
        <v>1614</v>
      </c>
      <c r="D112" s="58">
        <v>0</v>
      </c>
      <c r="E112" s="58">
        <v>0</v>
      </c>
    </row>
    <row r="113" spans="1:5" ht="18.75" customHeight="1">
      <c r="A113" s="8" t="s">
        <v>111</v>
      </c>
      <c r="B113" s="19" t="s">
        <v>112</v>
      </c>
      <c r="C113" s="57">
        <f>C114</f>
        <v>91053</v>
      </c>
      <c r="D113" s="57">
        <f>D114</f>
        <v>8776</v>
      </c>
      <c r="E113" s="57">
        <f>E114</f>
        <v>8776</v>
      </c>
    </row>
    <row r="114" spans="1:5" ht="18.75" customHeight="1">
      <c r="A114" s="8" t="s">
        <v>113</v>
      </c>
      <c r="B114" s="19" t="s">
        <v>114</v>
      </c>
      <c r="C114" s="58">
        <v>91053</v>
      </c>
      <c r="D114" s="58">
        <v>8776</v>
      </c>
      <c r="E114" s="58">
        <v>8776</v>
      </c>
    </row>
    <row r="115" spans="1:5" ht="18.75" customHeight="1">
      <c r="A115" s="8" t="s">
        <v>115</v>
      </c>
      <c r="B115" s="19" t="s">
        <v>116</v>
      </c>
      <c r="C115" s="57">
        <f>C116+C117+C118+C119+C120+C121+C122+C123+C124+C125+C126+C127+C128+C129+C130+C131+C132+C133+C134+C135+C136</f>
        <v>526411.6</v>
      </c>
      <c r="D115" s="57">
        <f>D116+D117+D118+D119+D120+D121+D122+D123+D124+D125+D126+D127+D128+D129+D130+D131+D132+D133+D134+D135+D136</f>
        <v>403965.9</v>
      </c>
      <c r="E115" s="57">
        <f>E116+E117+E118+E119+E120+E121+E122+E123+E124+E125+E126+E127+E128+E129+E130+E131+E132+E133+E134+E135+E136</f>
        <v>402925.9</v>
      </c>
    </row>
    <row r="116" spans="1:5" ht="18.75" customHeight="1">
      <c r="A116" s="8" t="s">
        <v>117</v>
      </c>
      <c r="B116" s="19" t="s">
        <v>118</v>
      </c>
      <c r="C116" s="58">
        <v>25019</v>
      </c>
      <c r="D116" s="58">
        <v>0</v>
      </c>
      <c r="E116" s="58">
        <v>0</v>
      </c>
    </row>
    <row r="117" spans="1:5" ht="20.25" customHeight="1">
      <c r="A117" s="8" t="s">
        <v>256</v>
      </c>
      <c r="B117" s="75" t="s">
        <v>255</v>
      </c>
      <c r="C117" s="58">
        <v>348</v>
      </c>
      <c r="D117" s="58">
        <v>0</v>
      </c>
      <c r="E117" s="58">
        <v>0</v>
      </c>
    </row>
    <row r="118" spans="1:5" ht="31.5">
      <c r="A118" s="8" t="s">
        <v>119</v>
      </c>
      <c r="B118" s="19" t="s">
        <v>120</v>
      </c>
      <c r="C118" s="58">
        <v>2078</v>
      </c>
      <c r="D118" s="58">
        <v>0</v>
      </c>
      <c r="E118" s="58">
        <v>0</v>
      </c>
    </row>
    <row r="119" spans="1:5" ht="31.5" customHeight="1" hidden="1">
      <c r="A119" s="8" t="s">
        <v>121</v>
      </c>
      <c r="B119" s="19" t="s">
        <v>122</v>
      </c>
      <c r="C119" s="58">
        <v>0</v>
      </c>
      <c r="D119" s="58">
        <v>0</v>
      </c>
      <c r="E119" s="58">
        <v>0</v>
      </c>
    </row>
    <row r="120" spans="1:5" ht="31.5" customHeight="1" hidden="1">
      <c r="A120" s="8" t="s">
        <v>123</v>
      </c>
      <c r="B120" s="19" t="s">
        <v>124</v>
      </c>
      <c r="C120" s="58">
        <v>0</v>
      </c>
      <c r="D120" s="58">
        <v>0</v>
      </c>
      <c r="E120" s="58">
        <v>0</v>
      </c>
    </row>
    <row r="121" spans="1:5" ht="31.5">
      <c r="A121" s="8" t="s">
        <v>125</v>
      </c>
      <c r="B121" s="19" t="s">
        <v>126</v>
      </c>
      <c r="C121" s="58">
        <v>9</v>
      </c>
      <c r="D121" s="58">
        <v>9</v>
      </c>
      <c r="E121" s="58">
        <v>9</v>
      </c>
    </row>
    <row r="122" spans="1:5" ht="31.5">
      <c r="A122" s="60" t="s">
        <v>269</v>
      </c>
      <c r="B122" s="19" t="s">
        <v>270</v>
      </c>
      <c r="C122" s="58">
        <v>7.2</v>
      </c>
      <c r="D122" s="58">
        <v>0</v>
      </c>
      <c r="E122" s="58">
        <v>0</v>
      </c>
    </row>
    <row r="123" spans="1:5" ht="31.5">
      <c r="A123" s="8" t="s">
        <v>127</v>
      </c>
      <c r="B123" s="19" t="s">
        <v>128</v>
      </c>
      <c r="C123" s="58">
        <v>2882.5</v>
      </c>
      <c r="D123" s="58">
        <v>2532</v>
      </c>
      <c r="E123" s="58">
        <v>2532</v>
      </c>
    </row>
    <row r="124" spans="1:5" ht="31.5">
      <c r="A124" s="8" t="s">
        <v>129</v>
      </c>
      <c r="B124" s="19" t="s">
        <v>130</v>
      </c>
      <c r="C124" s="58">
        <v>750</v>
      </c>
      <c r="D124" s="58">
        <v>0</v>
      </c>
      <c r="E124" s="58">
        <v>0</v>
      </c>
    </row>
    <row r="125" spans="1:5" ht="31.5">
      <c r="A125" s="8" t="s">
        <v>131</v>
      </c>
      <c r="B125" s="19" t="s">
        <v>132</v>
      </c>
      <c r="C125" s="58">
        <v>1100</v>
      </c>
      <c r="D125" s="58">
        <v>0</v>
      </c>
      <c r="E125" s="58">
        <v>0</v>
      </c>
    </row>
    <row r="126" spans="1:5" ht="18.75" customHeight="1">
      <c r="A126" s="8" t="s">
        <v>133</v>
      </c>
      <c r="B126" s="19" t="s">
        <v>134</v>
      </c>
      <c r="C126" s="58">
        <v>4810</v>
      </c>
      <c r="D126" s="58">
        <v>0</v>
      </c>
      <c r="E126" s="58">
        <v>0</v>
      </c>
    </row>
    <row r="127" spans="1:5" ht="31.5">
      <c r="A127" s="8" t="s">
        <v>135</v>
      </c>
      <c r="B127" s="19" t="s">
        <v>136</v>
      </c>
      <c r="C127" s="58">
        <v>19548</v>
      </c>
      <c r="D127" s="58">
        <v>19548</v>
      </c>
      <c r="E127" s="58">
        <v>19548</v>
      </c>
    </row>
    <row r="128" spans="1:5" ht="18" customHeight="1">
      <c r="A128" s="8" t="s">
        <v>137</v>
      </c>
      <c r="B128" s="19" t="s">
        <v>138</v>
      </c>
      <c r="C128" s="58">
        <v>379354.3</v>
      </c>
      <c r="D128" s="58">
        <v>353186.9</v>
      </c>
      <c r="E128" s="58">
        <v>352146.9</v>
      </c>
    </row>
    <row r="129" spans="1:5" ht="35.25" customHeight="1">
      <c r="A129" s="8" t="s">
        <v>139</v>
      </c>
      <c r="B129" s="19" t="s">
        <v>140</v>
      </c>
      <c r="C129" s="58">
        <v>31420</v>
      </c>
      <c r="D129" s="58">
        <v>1348</v>
      </c>
      <c r="E129" s="58">
        <v>1348</v>
      </c>
    </row>
    <row r="130" spans="1:5" ht="31.5">
      <c r="A130" s="8" t="s">
        <v>141</v>
      </c>
      <c r="B130" s="83" t="s">
        <v>286</v>
      </c>
      <c r="C130" s="58">
        <v>23001</v>
      </c>
      <c r="D130" s="58">
        <v>22697</v>
      </c>
      <c r="E130" s="58">
        <v>22697</v>
      </c>
    </row>
    <row r="131" spans="1:5" ht="36" customHeight="1">
      <c r="A131" s="8" t="s">
        <v>182</v>
      </c>
      <c r="B131" s="19" t="s">
        <v>183</v>
      </c>
      <c r="C131" s="58">
        <v>4788</v>
      </c>
      <c r="D131" s="58">
        <v>4645</v>
      </c>
      <c r="E131" s="58">
        <v>4645</v>
      </c>
    </row>
    <row r="132" spans="1:5" ht="47.25" customHeight="1">
      <c r="A132" s="8" t="s">
        <v>273</v>
      </c>
      <c r="B132" s="76" t="s">
        <v>272</v>
      </c>
      <c r="C132" s="58">
        <v>1287</v>
      </c>
      <c r="D132" s="58">
        <v>0</v>
      </c>
      <c r="E132" s="58">
        <v>0</v>
      </c>
    </row>
    <row r="133" spans="1:5" ht="31.5" hidden="1">
      <c r="A133" s="8" t="s">
        <v>257</v>
      </c>
      <c r="B133" s="77" t="s">
        <v>258</v>
      </c>
      <c r="C133" s="62"/>
      <c r="D133" s="62">
        <v>0</v>
      </c>
      <c r="E133" s="62">
        <v>0</v>
      </c>
    </row>
    <row r="134" spans="1:5" ht="47.25">
      <c r="A134" s="73" t="s">
        <v>274</v>
      </c>
      <c r="B134" s="74" t="s">
        <v>275</v>
      </c>
      <c r="C134" s="58">
        <v>30009.6</v>
      </c>
      <c r="D134" s="58"/>
      <c r="E134" s="58"/>
    </row>
    <row r="135" spans="1:5" ht="47.25" hidden="1">
      <c r="A135" s="73" t="s">
        <v>276</v>
      </c>
      <c r="B135" s="74" t="s">
        <v>277</v>
      </c>
      <c r="C135" s="58"/>
      <c r="D135" s="58"/>
      <c r="E135" s="58"/>
    </row>
    <row r="136" spans="1:5" ht="31.5" customHeight="1" hidden="1">
      <c r="A136" s="64" t="s">
        <v>278</v>
      </c>
      <c r="B136" s="78" t="s">
        <v>279</v>
      </c>
      <c r="C136" s="65"/>
      <c r="D136" s="65"/>
      <c r="E136" s="65"/>
    </row>
    <row r="137" spans="1:5" ht="18.75" customHeight="1">
      <c r="A137" s="8" t="s">
        <v>143</v>
      </c>
      <c r="B137" s="19" t="s">
        <v>144</v>
      </c>
      <c r="C137" s="57">
        <f>C138+C139+C140</f>
        <v>192843.40000000002</v>
      </c>
      <c r="D137" s="57">
        <f>D138+D139+D140</f>
        <v>79959.7</v>
      </c>
      <c r="E137" s="57">
        <f>E138+E139+E140</f>
        <v>79959.7</v>
      </c>
    </row>
    <row r="138" spans="1:5" ht="32.25" customHeight="1">
      <c r="A138" s="61" t="s">
        <v>145</v>
      </c>
      <c r="B138" s="66" t="s">
        <v>146</v>
      </c>
      <c r="C138" s="62">
        <v>181134.6</v>
      </c>
      <c r="D138" s="62">
        <v>79959.7</v>
      </c>
      <c r="E138" s="62">
        <v>79959.7</v>
      </c>
    </row>
    <row r="139" spans="1:5" ht="32.25" customHeight="1">
      <c r="A139" s="73" t="s">
        <v>280</v>
      </c>
      <c r="B139" s="74" t="s">
        <v>281</v>
      </c>
      <c r="C139" s="58">
        <v>215.6</v>
      </c>
      <c r="D139" s="58">
        <v>0</v>
      </c>
      <c r="E139" s="58">
        <v>0</v>
      </c>
    </row>
    <row r="140" spans="1:5" ht="32.25" customHeight="1">
      <c r="A140" s="73" t="s">
        <v>284</v>
      </c>
      <c r="B140" s="82" t="s">
        <v>285</v>
      </c>
      <c r="C140" s="58">
        <v>11493.2</v>
      </c>
      <c r="D140" s="58">
        <v>0</v>
      </c>
      <c r="E140" s="58">
        <v>0</v>
      </c>
    </row>
    <row r="141" spans="1:5" ht="18" customHeight="1">
      <c r="A141" s="8" t="s">
        <v>186</v>
      </c>
      <c r="B141" s="8" t="s">
        <v>184</v>
      </c>
      <c r="C141" s="57">
        <f>C142</f>
        <v>2900</v>
      </c>
      <c r="D141" s="57">
        <f>D142</f>
        <v>0</v>
      </c>
      <c r="E141" s="57">
        <f>E142</f>
        <v>0</v>
      </c>
    </row>
    <row r="142" spans="1:5" ht="20.25" customHeight="1">
      <c r="A142" s="11" t="s">
        <v>185</v>
      </c>
      <c r="B142" s="67" t="s">
        <v>187</v>
      </c>
      <c r="C142" s="65">
        <v>2900</v>
      </c>
      <c r="D142" s="65">
        <v>0</v>
      </c>
      <c r="E142" s="65">
        <v>0</v>
      </c>
    </row>
    <row r="143" spans="1:5" ht="18.75" customHeight="1">
      <c r="A143" s="8" t="s">
        <v>188</v>
      </c>
      <c r="B143" s="19" t="s">
        <v>189</v>
      </c>
      <c r="C143" s="57">
        <f>C144</f>
        <v>14500</v>
      </c>
      <c r="D143" s="57">
        <f>D144</f>
        <v>5000</v>
      </c>
      <c r="E143" s="57">
        <f>E144</f>
        <v>5000</v>
      </c>
    </row>
    <row r="144" spans="1:5" ht="18.75" customHeight="1">
      <c r="A144" s="8" t="s">
        <v>190</v>
      </c>
      <c r="B144" s="19" t="s">
        <v>191</v>
      </c>
      <c r="C144" s="58">
        <v>14500</v>
      </c>
      <c r="D144" s="58">
        <v>5000</v>
      </c>
      <c r="E144" s="58">
        <v>5000</v>
      </c>
    </row>
    <row r="145" spans="1:5" ht="15.75">
      <c r="A145" s="6" t="s">
        <v>147</v>
      </c>
      <c r="B145" s="79"/>
      <c r="C145" s="81">
        <f>C16+C90</f>
        <v>1633529.4</v>
      </c>
      <c r="D145" s="56">
        <f>D16+D90</f>
        <v>1038803.6</v>
      </c>
      <c r="E145" s="56">
        <f>E16+E90</f>
        <v>1052803.6</v>
      </c>
    </row>
    <row r="146" spans="1:5" ht="15.75">
      <c r="A146" s="4"/>
      <c r="B146" s="80"/>
      <c r="C146" s="15"/>
      <c r="D146" s="15"/>
      <c r="E146" s="15"/>
    </row>
  </sheetData>
  <sheetProtection/>
  <mergeCells count="12">
    <mergeCell ref="C14:E14"/>
    <mergeCell ref="C4:E4"/>
    <mergeCell ref="C12:E12"/>
    <mergeCell ref="C1:E1"/>
    <mergeCell ref="C2:E2"/>
    <mergeCell ref="C3:E3"/>
    <mergeCell ref="C13:E13"/>
    <mergeCell ref="C11:E11"/>
    <mergeCell ref="C6:E6"/>
    <mergeCell ref="C7:E7"/>
    <mergeCell ref="C8:E8"/>
    <mergeCell ref="C9:E9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="75" zoomScaleNormal="75" workbookViewId="0" topLeftCell="B1">
      <pane xSplit="2" ySplit="10" topLeftCell="D9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H4" sqref="H4"/>
    </sheetView>
  </sheetViews>
  <sheetFormatPr defaultColWidth="9.00390625" defaultRowHeight="12.75"/>
  <cols>
    <col min="1" max="1" width="23.375" style="1" customWidth="1"/>
    <col min="2" max="2" width="120.125" style="2" customWidth="1"/>
    <col min="3" max="6" width="17.875" style="1" customWidth="1"/>
    <col min="7" max="7" width="22.00390625" style="1" customWidth="1"/>
    <col min="8" max="16384" width="9.125" style="3" customWidth="1"/>
  </cols>
  <sheetData>
    <row r="1" spans="3:7" ht="15.75">
      <c r="C1" s="92"/>
      <c r="D1" s="92"/>
      <c r="E1" s="92"/>
      <c r="F1" s="92"/>
      <c r="G1" s="92"/>
    </row>
    <row r="2" spans="3:7" ht="15.75">
      <c r="C2" s="92"/>
      <c r="D2" s="92"/>
      <c r="E2" s="92"/>
      <c r="F2" s="92"/>
      <c r="G2" s="92"/>
    </row>
    <row r="3" spans="3:7" ht="15.75">
      <c r="C3" s="92"/>
      <c r="D3" s="92"/>
      <c r="E3" s="92"/>
      <c r="F3" s="92"/>
      <c r="G3" s="92"/>
    </row>
    <row r="4" spans="3:7" ht="15.75">
      <c r="C4" s="92"/>
      <c r="D4" s="92"/>
      <c r="E4" s="92"/>
      <c r="F4" s="92"/>
      <c r="G4" s="92"/>
    </row>
    <row r="5" spans="1:7" ht="15.75">
      <c r="A5" s="4"/>
      <c r="B5" s="5" t="s">
        <v>244</v>
      </c>
      <c r="C5" s="87"/>
      <c r="D5" s="87"/>
      <c r="E5" s="87"/>
      <c r="F5" s="87"/>
      <c r="G5" s="87"/>
    </row>
    <row r="6" spans="1:7" ht="15.75">
      <c r="A6" s="4"/>
      <c r="B6" s="5" t="s">
        <v>245</v>
      </c>
      <c r="C6" s="4"/>
      <c r="D6" s="4"/>
      <c r="E6" s="4"/>
      <c r="F6" s="4"/>
      <c r="G6" s="4"/>
    </row>
    <row r="7" spans="1:7" ht="15.75">
      <c r="A7" s="4"/>
      <c r="B7" s="5"/>
      <c r="C7" s="4"/>
      <c r="D7" s="4"/>
      <c r="E7" s="4"/>
      <c r="F7" s="4"/>
      <c r="G7" s="4"/>
    </row>
    <row r="8" spans="1:7" ht="32.25" thickBot="1">
      <c r="A8" s="6" t="s">
        <v>0</v>
      </c>
      <c r="B8" s="7" t="s">
        <v>1</v>
      </c>
      <c r="C8" s="89"/>
      <c r="D8" s="89"/>
      <c r="E8" s="89"/>
      <c r="F8" s="89"/>
      <c r="G8" s="89"/>
    </row>
    <row r="9" spans="1:7" ht="16.5" thickBot="1">
      <c r="A9" s="6"/>
      <c r="B9" s="18"/>
      <c r="C9" s="54" t="s">
        <v>247</v>
      </c>
      <c r="D9" s="53" t="s">
        <v>250</v>
      </c>
      <c r="E9" s="39" t="s">
        <v>246</v>
      </c>
      <c r="F9" s="40" t="s">
        <v>249</v>
      </c>
      <c r="G9" s="53" t="s">
        <v>248</v>
      </c>
    </row>
    <row r="10" spans="1:7" ht="18.75" customHeight="1">
      <c r="A10" s="6" t="s">
        <v>2</v>
      </c>
      <c r="B10" s="18" t="s">
        <v>3</v>
      </c>
      <c r="C10" s="37">
        <f>C11+C19+C22+C27+C40+C50+C52+C55+C63</f>
        <v>272989</v>
      </c>
      <c r="D10" s="38">
        <f>D11+D19+D22+D27+D40+D50+D52+D55+D63</f>
        <v>283567</v>
      </c>
      <c r="E10" s="37">
        <f>E11+E19+E22+E27+E40+E50+E52+E55+E63</f>
        <v>300713</v>
      </c>
      <c r="F10" s="51">
        <f>F11+F19+F22+F27+F40+F50+F52+F55+F63</f>
        <v>309775</v>
      </c>
      <c r="G10" s="52">
        <f>G11+G19+G22+G27+G40+G50+G52+G55+G63</f>
        <v>303646</v>
      </c>
    </row>
    <row r="11" spans="1:7" ht="18.75" customHeight="1">
      <c r="A11" s="8" t="s">
        <v>4</v>
      </c>
      <c r="B11" s="19" t="s">
        <v>5</v>
      </c>
      <c r="C11" s="25">
        <f>C12</f>
        <v>132917</v>
      </c>
      <c r="D11" s="26">
        <f>D12</f>
        <v>119614</v>
      </c>
      <c r="E11" s="25">
        <f>E12</f>
        <v>147560</v>
      </c>
      <c r="F11" s="34">
        <f>F12</f>
        <v>132302</v>
      </c>
      <c r="G11" s="46">
        <f>G12</f>
        <v>141324</v>
      </c>
    </row>
    <row r="12" spans="1:7" ht="18.75" customHeight="1">
      <c r="A12" s="8" t="s">
        <v>6</v>
      </c>
      <c r="B12" s="19" t="s">
        <v>7</v>
      </c>
      <c r="C12" s="25">
        <f>C13+C14+C17+C18</f>
        <v>132917</v>
      </c>
      <c r="D12" s="26">
        <f>D13+D14+D17+D18</f>
        <v>119614</v>
      </c>
      <c r="E12" s="25">
        <f>E13+E14+E17+E18</f>
        <v>147560</v>
      </c>
      <c r="F12" s="34">
        <f>F13+F14+F17+F18</f>
        <v>132302</v>
      </c>
      <c r="G12" s="46">
        <f>G13+G14+G17+G18</f>
        <v>141324</v>
      </c>
    </row>
    <row r="13" spans="1:7" ht="31.5">
      <c r="A13" s="8" t="s">
        <v>8</v>
      </c>
      <c r="B13" s="19" t="s">
        <v>195</v>
      </c>
      <c r="C13" s="27">
        <v>117</v>
      </c>
      <c r="D13" s="28">
        <v>117</v>
      </c>
      <c r="E13" s="27">
        <v>130</v>
      </c>
      <c r="F13" s="33">
        <v>130</v>
      </c>
      <c r="G13" s="47">
        <v>140</v>
      </c>
    </row>
    <row r="14" spans="1:7" ht="31.5">
      <c r="A14" s="8" t="s">
        <v>9</v>
      </c>
      <c r="B14" s="20" t="s">
        <v>10</v>
      </c>
      <c r="C14" s="25">
        <f>SUM(C15+C16)</f>
        <v>132634</v>
      </c>
      <c r="D14" s="26">
        <f>SUM(D15+D16)</f>
        <v>119331</v>
      </c>
      <c r="E14" s="25">
        <f>SUM(E15+E16)</f>
        <v>147244</v>
      </c>
      <c r="F14" s="34">
        <f>SUM(F15+F16)</f>
        <v>131982</v>
      </c>
      <c r="G14" s="46">
        <f>SUM(G15+G16)</f>
        <v>140974</v>
      </c>
    </row>
    <row r="15" spans="1:7" ht="63">
      <c r="A15" s="9" t="s">
        <v>11</v>
      </c>
      <c r="B15" s="19" t="s">
        <v>226</v>
      </c>
      <c r="C15" s="29">
        <v>132519</v>
      </c>
      <c r="D15" s="30">
        <v>119216</v>
      </c>
      <c r="E15" s="29">
        <v>147116</v>
      </c>
      <c r="F15" s="42">
        <v>131852</v>
      </c>
      <c r="G15" s="48">
        <f>140844</f>
        <v>140844</v>
      </c>
    </row>
    <row r="16" spans="1:7" ht="47.25">
      <c r="A16" s="9" t="s">
        <v>13</v>
      </c>
      <c r="B16" s="19" t="s">
        <v>12</v>
      </c>
      <c r="C16" s="29">
        <v>115</v>
      </c>
      <c r="D16" s="30">
        <v>115</v>
      </c>
      <c r="E16" s="29">
        <v>128</v>
      </c>
      <c r="F16" s="42">
        <v>130</v>
      </c>
      <c r="G16" s="48">
        <v>130</v>
      </c>
    </row>
    <row r="17" spans="1:7" ht="31.5">
      <c r="A17" s="8" t="s">
        <v>14</v>
      </c>
      <c r="B17" s="19" t="s">
        <v>15</v>
      </c>
      <c r="C17" s="27">
        <v>142</v>
      </c>
      <c r="D17" s="28">
        <v>142</v>
      </c>
      <c r="E17" s="27">
        <v>159</v>
      </c>
      <c r="F17" s="33">
        <v>160</v>
      </c>
      <c r="G17" s="47">
        <v>170</v>
      </c>
    </row>
    <row r="18" spans="1:7" ht="47.25">
      <c r="A18" s="8" t="s">
        <v>16</v>
      </c>
      <c r="B18" s="19" t="s">
        <v>196</v>
      </c>
      <c r="C18" s="27">
        <v>24</v>
      </c>
      <c r="D18" s="28">
        <v>24</v>
      </c>
      <c r="E18" s="27">
        <v>27</v>
      </c>
      <c r="F18" s="33">
        <v>30</v>
      </c>
      <c r="G18" s="47">
        <v>40</v>
      </c>
    </row>
    <row r="19" spans="1:7" ht="18.75" customHeight="1">
      <c r="A19" s="8" t="s">
        <v>17</v>
      </c>
      <c r="B19" s="19" t="s">
        <v>18</v>
      </c>
      <c r="C19" s="25">
        <f>C20+C21</f>
        <v>18700</v>
      </c>
      <c r="D19" s="26">
        <f>D20+D21</f>
        <v>20380</v>
      </c>
      <c r="E19" s="25">
        <f>E20+E21</f>
        <v>18900</v>
      </c>
      <c r="F19" s="34">
        <f>F20+F21</f>
        <v>20380</v>
      </c>
      <c r="G19" s="46">
        <f>G20+G21</f>
        <v>20380</v>
      </c>
    </row>
    <row r="20" spans="1:7" ht="18.75" customHeight="1">
      <c r="A20" s="8" t="s">
        <v>19</v>
      </c>
      <c r="B20" s="19" t="s">
        <v>20</v>
      </c>
      <c r="C20" s="27">
        <v>18700</v>
      </c>
      <c r="D20" s="28">
        <v>20380</v>
      </c>
      <c r="E20" s="27">
        <v>18900</v>
      </c>
      <c r="F20" s="33">
        <v>20380</v>
      </c>
      <c r="G20" s="47">
        <v>20380</v>
      </c>
    </row>
    <row r="21" spans="1:7" ht="18.75" customHeight="1">
      <c r="A21" s="8" t="s">
        <v>227</v>
      </c>
      <c r="B21" s="19" t="s">
        <v>216</v>
      </c>
      <c r="C21" s="27">
        <v>0</v>
      </c>
      <c r="D21" s="28">
        <v>0</v>
      </c>
      <c r="E21" s="27">
        <v>0</v>
      </c>
      <c r="F21" s="33">
        <v>0</v>
      </c>
      <c r="G21" s="47">
        <v>0</v>
      </c>
    </row>
    <row r="22" spans="1:7" ht="18.75" customHeight="1">
      <c r="A22" s="8" t="s">
        <v>21</v>
      </c>
      <c r="B22" s="19" t="s">
        <v>22</v>
      </c>
      <c r="C22" s="25">
        <f>C23+C25</f>
        <v>3800</v>
      </c>
      <c r="D22" s="26">
        <f>D23+D25</f>
        <v>4530</v>
      </c>
      <c r="E22" s="25">
        <f>E23+E25</f>
        <v>4200</v>
      </c>
      <c r="F22" s="34">
        <f>F23+F25</f>
        <v>4980</v>
      </c>
      <c r="G22" s="46">
        <f>G23+G25</f>
        <v>5480</v>
      </c>
    </row>
    <row r="23" spans="1:7" ht="18.75" customHeight="1">
      <c r="A23" s="8" t="s">
        <v>23</v>
      </c>
      <c r="B23" s="19" t="s">
        <v>24</v>
      </c>
      <c r="C23" s="25">
        <f>C24</f>
        <v>1700</v>
      </c>
      <c r="D23" s="26">
        <f>D24</f>
        <v>2014</v>
      </c>
      <c r="E23" s="25">
        <f>E24</f>
        <v>1900</v>
      </c>
      <c r="F23" s="34">
        <f>F24</f>
        <v>2215</v>
      </c>
      <c r="G23" s="46">
        <f>G24</f>
        <v>2437</v>
      </c>
    </row>
    <row r="24" spans="1:7" ht="31.5">
      <c r="A24" s="8" t="s">
        <v>25</v>
      </c>
      <c r="B24" s="19" t="s">
        <v>26</v>
      </c>
      <c r="C24" s="27">
        <v>1700</v>
      </c>
      <c r="D24" s="28">
        <v>2014</v>
      </c>
      <c r="E24" s="27">
        <v>1900</v>
      </c>
      <c r="F24" s="33">
        <v>2215</v>
      </c>
      <c r="G24" s="47">
        <v>2437</v>
      </c>
    </row>
    <row r="25" spans="1:7" ht="31.5">
      <c r="A25" s="8" t="s">
        <v>27</v>
      </c>
      <c r="B25" s="19" t="s">
        <v>28</v>
      </c>
      <c r="C25" s="25">
        <f>C26</f>
        <v>2100</v>
      </c>
      <c r="D25" s="26">
        <f>D26</f>
        <v>2516</v>
      </c>
      <c r="E25" s="25">
        <f>E26</f>
        <v>2300</v>
      </c>
      <c r="F25" s="34">
        <f>F26</f>
        <v>2765</v>
      </c>
      <c r="G25" s="46">
        <f>G26</f>
        <v>3043</v>
      </c>
    </row>
    <row r="26" spans="1:7" ht="47.25">
      <c r="A26" s="8" t="s">
        <v>29</v>
      </c>
      <c r="B26" s="19" t="s">
        <v>30</v>
      </c>
      <c r="C26" s="27">
        <v>2100</v>
      </c>
      <c r="D26" s="28">
        <v>2516</v>
      </c>
      <c r="E26" s="27">
        <v>2300</v>
      </c>
      <c r="F26" s="33">
        <v>2765</v>
      </c>
      <c r="G26" s="47">
        <v>3043</v>
      </c>
    </row>
    <row r="27" spans="1:7" ht="31.5">
      <c r="A27" s="8" t="s">
        <v>156</v>
      </c>
      <c r="B27" s="19" t="s">
        <v>157</v>
      </c>
      <c r="C27" s="25">
        <f>C28+C30+C35+C37</f>
        <v>0</v>
      </c>
      <c r="D27" s="26">
        <f>D28+D30+D35+D37</f>
        <v>0</v>
      </c>
      <c r="E27" s="25">
        <f>E28+E30+E35+E37</f>
        <v>0</v>
      </c>
      <c r="F27" s="34">
        <f>F28+F30+F35+F37</f>
        <v>0</v>
      </c>
      <c r="G27" s="46">
        <f>G28+G30+G35+G37</f>
        <v>0</v>
      </c>
    </row>
    <row r="28" spans="1:7" ht="18.75" customHeight="1">
      <c r="A28" s="8" t="s">
        <v>158</v>
      </c>
      <c r="B28" s="19" t="s">
        <v>159</v>
      </c>
      <c r="C28" s="25">
        <f>C29</f>
        <v>0</v>
      </c>
      <c r="D28" s="26">
        <f>D29</f>
        <v>0</v>
      </c>
      <c r="E28" s="25">
        <f>E29</f>
        <v>0</v>
      </c>
      <c r="F28" s="34">
        <f>F29</f>
        <v>0</v>
      </c>
      <c r="G28" s="46">
        <f>G29</f>
        <v>0</v>
      </c>
    </row>
    <row r="29" spans="1:7" ht="31.5">
      <c r="A29" s="8" t="s">
        <v>160</v>
      </c>
      <c r="B29" s="19" t="s">
        <v>161</v>
      </c>
      <c r="C29" s="27"/>
      <c r="D29" s="28"/>
      <c r="E29" s="27"/>
      <c r="F29" s="33"/>
      <c r="G29" s="47"/>
    </row>
    <row r="30" spans="1:7" ht="18.75" customHeight="1">
      <c r="A30" s="8" t="s">
        <v>163</v>
      </c>
      <c r="B30" s="19" t="s">
        <v>162</v>
      </c>
      <c r="C30" s="25">
        <f>C31+C33</f>
        <v>0</v>
      </c>
      <c r="D30" s="26">
        <f>D31+D33</f>
        <v>0</v>
      </c>
      <c r="E30" s="25">
        <f>E31+E33</f>
        <v>0</v>
      </c>
      <c r="F30" s="34">
        <f>F31+F33</f>
        <v>0</v>
      </c>
      <c r="G30" s="46">
        <f>G31+G33</f>
        <v>0</v>
      </c>
    </row>
    <row r="31" spans="1:7" ht="18.75" customHeight="1">
      <c r="A31" s="8" t="s">
        <v>164</v>
      </c>
      <c r="B31" s="19" t="s">
        <v>165</v>
      </c>
      <c r="C31" s="25">
        <f>C32</f>
        <v>0</v>
      </c>
      <c r="D31" s="26">
        <f>D32</f>
        <v>0</v>
      </c>
      <c r="E31" s="25">
        <f>E32</f>
        <v>0</v>
      </c>
      <c r="F31" s="34">
        <f>F32</f>
        <v>0</v>
      </c>
      <c r="G31" s="46">
        <f>G32</f>
        <v>0</v>
      </c>
    </row>
    <row r="32" spans="1:7" ht="18.75" customHeight="1">
      <c r="A32" s="8" t="s">
        <v>177</v>
      </c>
      <c r="B32" s="19" t="s">
        <v>228</v>
      </c>
      <c r="C32" s="27"/>
      <c r="D32" s="28"/>
      <c r="E32" s="27"/>
      <c r="F32" s="33"/>
      <c r="G32" s="47"/>
    </row>
    <row r="33" spans="1:7" ht="18.75" customHeight="1">
      <c r="A33" s="8" t="s">
        <v>217</v>
      </c>
      <c r="B33" s="19" t="s">
        <v>219</v>
      </c>
      <c r="C33" s="27">
        <f>C34</f>
        <v>0</v>
      </c>
      <c r="D33" s="28">
        <f>D34</f>
        <v>0</v>
      </c>
      <c r="E33" s="27">
        <f>E34</f>
        <v>0</v>
      </c>
      <c r="F33" s="33">
        <f>F34</f>
        <v>0</v>
      </c>
      <c r="G33" s="47">
        <f>G34</f>
        <v>0</v>
      </c>
    </row>
    <row r="34" spans="1:7" ht="18.75" customHeight="1">
      <c r="A34" s="8" t="s">
        <v>220</v>
      </c>
      <c r="B34" s="19" t="s">
        <v>218</v>
      </c>
      <c r="C34" s="27"/>
      <c r="D34" s="28"/>
      <c r="E34" s="27"/>
      <c r="F34" s="33"/>
      <c r="G34" s="47"/>
    </row>
    <row r="35" spans="1:7" ht="18.75" customHeight="1">
      <c r="A35" s="8" t="s">
        <v>166</v>
      </c>
      <c r="B35" s="19" t="s">
        <v>167</v>
      </c>
      <c r="C35" s="25">
        <f>C36</f>
        <v>0</v>
      </c>
      <c r="D35" s="26">
        <f>D36</f>
        <v>0</v>
      </c>
      <c r="E35" s="25">
        <f>E36</f>
        <v>0</v>
      </c>
      <c r="F35" s="34">
        <f>F36</f>
        <v>0</v>
      </c>
      <c r="G35" s="46">
        <f>G36</f>
        <v>0</v>
      </c>
    </row>
    <row r="36" spans="1:7" ht="18.75" customHeight="1">
      <c r="A36" s="8" t="s">
        <v>168</v>
      </c>
      <c r="B36" s="19" t="s">
        <v>169</v>
      </c>
      <c r="C36" s="27"/>
      <c r="D36" s="28"/>
      <c r="E36" s="27"/>
      <c r="F36" s="33"/>
      <c r="G36" s="47"/>
    </row>
    <row r="37" spans="1:7" ht="18.75" customHeight="1">
      <c r="A37" s="8" t="s">
        <v>170</v>
      </c>
      <c r="B37" s="19" t="s">
        <v>171</v>
      </c>
      <c r="C37" s="25">
        <f>C39+C38</f>
        <v>0</v>
      </c>
      <c r="D37" s="26">
        <f>D39+D38</f>
        <v>0</v>
      </c>
      <c r="E37" s="25">
        <f>E39+E38</f>
        <v>0</v>
      </c>
      <c r="F37" s="34">
        <f>F39+F38</f>
        <v>0</v>
      </c>
      <c r="G37" s="46">
        <f>G39+G38</f>
        <v>0</v>
      </c>
    </row>
    <row r="38" spans="1:7" ht="31.5">
      <c r="A38" s="8" t="s">
        <v>221</v>
      </c>
      <c r="B38" s="19" t="s">
        <v>229</v>
      </c>
      <c r="C38" s="25">
        <v>0</v>
      </c>
      <c r="D38" s="26">
        <v>0</v>
      </c>
      <c r="E38" s="25">
        <v>0</v>
      </c>
      <c r="F38" s="34">
        <v>0</v>
      </c>
      <c r="G38" s="46">
        <v>0</v>
      </c>
    </row>
    <row r="39" spans="1:7" ht="18.75" customHeight="1">
      <c r="A39" s="8" t="s">
        <v>172</v>
      </c>
      <c r="B39" s="19" t="s">
        <v>230</v>
      </c>
      <c r="C39" s="27">
        <v>0</v>
      </c>
      <c r="D39" s="28">
        <v>0</v>
      </c>
      <c r="E39" s="27">
        <v>0</v>
      </c>
      <c r="F39" s="33">
        <v>0</v>
      </c>
      <c r="G39" s="47">
        <v>0</v>
      </c>
    </row>
    <row r="40" spans="1:7" ht="31.5">
      <c r="A40" s="8" t="s">
        <v>31</v>
      </c>
      <c r="B40" s="19" t="s">
        <v>32</v>
      </c>
      <c r="C40" s="26">
        <f>C41+C42+C43+C47</f>
        <v>28235</v>
      </c>
      <c r="D40" s="26">
        <f>D41+D42+D43+D47</f>
        <v>24620</v>
      </c>
      <c r="E40" s="26">
        <f>E41+E42+E43+E47</f>
        <v>29297</v>
      </c>
      <c r="F40" s="26">
        <f>F41+F42+F43+F47</f>
        <v>24620</v>
      </c>
      <c r="G40" s="26">
        <f>G41+G42+G43+G47</f>
        <v>24620</v>
      </c>
    </row>
    <row r="41" spans="1:7" ht="18.75" customHeight="1">
      <c r="A41" s="8" t="s">
        <v>173</v>
      </c>
      <c r="B41" s="19" t="s">
        <v>174</v>
      </c>
      <c r="C41" s="25">
        <v>0</v>
      </c>
      <c r="D41" s="26">
        <v>0</v>
      </c>
      <c r="E41" s="25">
        <v>0</v>
      </c>
      <c r="F41" s="34">
        <v>0</v>
      </c>
      <c r="G41" s="46">
        <v>0</v>
      </c>
    </row>
    <row r="42" spans="1:7" ht="31.5">
      <c r="A42" s="8" t="s">
        <v>176</v>
      </c>
      <c r="B42" s="19" t="s">
        <v>175</v>
      </c>
      <c r="C42" s="27">
        <v>0</v>
      </c>
      <c r="D42" s="28">
        <v>20</v>
      </c>
      <c r="E42" s="27">
        <v>0</v>
      </c>
      <c r="F42" s="33">
        <v>20</v>
      </c>
      <c r="G42" s="47">
        <v>20</v>
      </c>
    </row>
    <row r="43" spans="1:7" ht="47.25">
      <c r="A43" s="8" t="s">
        <v>33</v>
      </c>
      <c r="B43" s="19" t="s">
        <v>231</v>
      </c>
      <c r="C43" s="25">
        <f>C44+C46</f>
        <v>28235</v>
      </c>
      <c r="D43" s="26">
        <f>D44+D46</f>
        <v>24600</v>
      </c>
      <c r="E43" s="25">
        <f>E44+E46</f>
        <v>29297</v>
      </c>
      <c r="F43" s="34">
        <f>F44+F46</f>
        <v>24600</v>
      </c>
      <c r="G43" s="46">
        <f>G44+G46</f>
        <v>24600</v>
      </c>
    </row>
    <row r="44" spans="1:7" ht="47.25">
      <c r="A44" s="8" t="s">
        <v>34</v>
      </c>
      <c r="B44" s="19" t="s">
        <v>35</v>
      </c>
      <c r="C44" s="27">
        <v>24235</v>
      </c>
      <c r="D44" s="28">
        <v>20600</v>
      </c>
      <c r="E44" s="27">
        <v>25297</v>
      </c>
      <c r="F44" s="33">
        <v>20600</v>
      </c>
      <c r="G44" s="47">
        <v>20600</v>
      </c>
    </row>
    <row r="45" spans="1:7" ht="47.25">
      <c r="A45" s="8" t="s">
        <v>36</v>
      </c>
      <c r="B45" s="19" t="s">
        <v>37</v>
      </c>
      <c r="C45" s="25">
        <f>C46</f>
        <v>4000</v>
      </c>
      <c r="D45" s="26">
        <f>D46</f>
        <v>4000</v>
      </c>
      <c r="E45" s="25">
        <f>E46</f>
        <v>4000</v>
      </c>
      <c r="F45" s="34">
        <f>F46</f>
        <v>4000</v>
      </c>
      <c r="G45" s="46">
        <f>G46</f>
        <v>4000</v>
      </c>
    </row>
    <row r="46" spans="1:7" ht="31.5">
      <c r="A46" s="8" t="s">
        <v>38</v>
      </c>
      <c r="B46" s="19" t="s">
        <v>39</v>
      </c>
      <c r="C46" s="27">
        <v>4000</v>
      </c>
      <c r="D46" s="28">
        <v>4000</v>
      </c>
      <c r="E46" s="27">
        <v>4000</v>
      </c>
      <c r="F46" s="33">
        <v>4000</v>
      </c>
      <c r="G46" s="47">
        <v>4000</v>
      </c>
    </row>
    <row r="47" spans="1:7" ht="18.75" customHeight="1">
      <c r="A47" s="8" t="s">
        <v>193</v>
      </c>
      <c r="B47" s="19" t="s">
        <v>194</v>
      </c>
      <c r="C47" s="27">
        <f aca="true" t="shared" si="0" ref="C47:F48">C48</f>
        <v>0</v>
      </c>
      <c r="D47" s="28">
        <f t="shared" si="0"/>
        <v>0</v>
      </c>
      <c r="E47" s="27">
        <f t="shared" si="0"/>
        <v>0</v>
      </c>
      <c r="F47" s="33">
        <f t="shared" si="0"/>
        <v>0</v>
      </c>
      <c r="G47" s="47">
        <f>G48</f>
        <v>0</v>
      </c>
    </row>
    <row r="48" spans="1:7" ht="31.5">
      <c r="A48" s="8" t="s">
        <v>232</v>
      </c>
      <c r="B48" s="19" t="s">
        <v>233</v>
      </c>
      <c r="C48" s="27">
        <f t="shared" si="0"/>
        <v>0</v>
      </c>
      <c r="D48" s="28">
        <f t="shared" si="0"/>
        <v>0</v>
      </c>
      <c r="E48" s="27">
        <f t="shared" si="0"/>
        <v>0</v>
      </c>
      <c r="F48" s="33">
        <f t="shared" si="0"/>
        <v>0</v>
      </c>
      <c r="G48" s="47">
        <f>G49</f>
        <v>0</v>
      </c>
    </row>
    <row r="49" spans="1:7" ht="33" customHeight="1">
      <c r="A49" s="8" t="s">
        <v>192</v>
      </c>
      <c r="B49" s="19" t="s">
        <v>234</v>
      </c>
      <c r="C49" s="27"/>
      <c r="D49" s="28"/>
      <c r="E49" s="27"/>
      <c r="F49" s="33"/>
      <c r="G49" s="47"/>
    </row>
    <row r="50" spans="1:7" ht="18.75" customHeight="1">
      <c r="A50" s="8" t="s">
        <v>40</v>
      </c>
      <c r="B50" s="19" t="s">
        <v>41</v>
      </c>
      <c r="C50" s="25">
        <f>C51</f>
        <v>6700</v>
      </c>
      <c r="D50" s="26">
        <f>D51</f>
        <v>3612</v>
      </c>
      <c r="E50" s="25">
        <f>E51</f>
        <v>7100</v>
      </c>
      <c r="F50" s="34">
        <f>F51</f>
        <v>3823</v>
      </c>
      <c r="G50" s="46">
        <f>G51</f>
        <v>3981</v>
      </c>
    </row>
    <row r="51" spans="1:7" ht="18.75" customHeight="1">
      <c r="A51" s="8" t="s">
        <v>42</v>
      </c>
      <c r="B51" s="19" t="s">
        <v>43</v>
      </c>
      <c r="C51" s="27">
        <v>6700</v>
      </c>
      <c r="D51" s="28">
        <v>3612</v>
      </c>
      <c r="E51" s="27">
        <v>7100</v>
      </c>
      <c r="F51" s="33">
        <v>3823</v>
      </c>
      <c r="G51" s="47">
        <v>3981</v>
      </c>
    </row>
    <row r="52" spans="1:7" ht="18.75" customHeight="1">
      <c r="A52" s="8" t="s">
        <v>44</v>
      </c>
      <c r="B52" s="19" t="s">
        <v>45</v>
      </c>
      <c r="C52" s="25">
        <f aca="true" t="shared" si="1" ref="C52:F53">C53</f>
        <v>75717</v>
      </c>
      <c r="D52" s="26">
        <f t="shared" si="1"/>
        <v>102241</v>
      </c>
      <c r="E52" s="25">
        <f t="shared" si="1"/>
        <v>86756</v>
      </c>
      <c r="F52" s="34">
        <f t="shared" si="1"/>
        <v>114610</v>
      </c>
      <c r="G52" s="46">
        <f>G53</f>
        <v>98281</v>
      </c>
    </row>
    <row r="53" spans="1:7" ht="18.75" customHeight="1">
      <c r="A53" s="8" t="s">
        <v>46</v>
      </c>
      <c r="B53" s="19" t="s">
        <v>47</v>
      </c>
      <c r="C53" s="25">
        <f t="shared" si="1"/>
        <v>75717</v>
      </c>
      <c r="D53" s="26">
        <f t="shared" si="1"/>
        <v>102241</v>
      </c>
      <c r="E53" s="25">
        <f t="shared" si="1"/>
        <v>86756</v>
      </c>
      <c r="F53" s="34">
        <f t="shared" si="1"/>
        <v>114610</v>
      </c>
      <c r="G53" s="46">
        <f>G54</f>
        <v>98281</v>
      </c>
    </row>
    <row r="54" spans="1:7" ht="31.5">
      <c r="A54" s="8" t="s">
        <v>48</v>
      </c>
      <c r="B54" s="19" t="s">
        <v>49</v>
      </c>
      <c r="C54" s="27">
        <v>75717</v>
      </c>
      <c r="D54" s="28">
        <v>102241</v>
      </c>
      <c r="E54" s="27">
        <v>86756</v>
      </c>
      <c r="F54" s="33">
        <v>114610</v>
      </c>
      <c r="G54" s="47">
        <v>98281</v>
      </c>
    </row>
    <row r="55" spans="1:7" ht="18.75" customHeight="1">
      <c r="A55" s="8" t="s">
        <v>50</v>
      </c>
      <c r="B55" s="19" t="s">
        <v>51</v>
      </c>
      <c r="C55" s="25">
        <f>C56+C60</f>
        <v>1520</v>
      </c>
      <c r="D55" s="26">
        <f>D56+D60</f>
        <v>1620</v>
      </c>
      <c r="E55" s="25">
        <f>E56+E60</f>
        <v>1100</v>
      </c>
      <c r="F55" s="34">
        <f>F56+F60</f>
        <v>1620</v>
      </c>
      <c r="G55" s="46">
        <f>G56+G60</f>
        <v>1620</v>
      </c>
    </row>
    <row r="56" spans="1:7" ht="47.25">
      <c r="A56" s="8" t="s">
        <v>52</v>
      </c>
      <c r="B56" s="19" t="s">
        <v>53</v>
      </c>
      <c r="C56" s="25">
        <f>C57</f>
        <v>100</v>
      </c>
      <c r="D56" s="26">
        <f>D57</f>
        <v>100</v>
      </c>
      <c r="E56" s="25">
        <f>E57</f>
        <v>100</v>
      </c>
      <c r="F56" s="34">
        <f>F57</f>
        <v>100</v>
      </c>
      <c r="G56" s="46">
        <f>G57</f>
        <v>100</v>
      </c>
    </row>
    <row r="57" spans="1:7" ht="47.25">
      <c r="A57" s="8" t="s">
        <v>54</v>
      </c>
      <c r="B57" s="19" t="s">
        <v>55</v>
      </c>
      <c r="C57" s="25">
        <f>C58+C59</f>
        <v>100</v>
      </c>
      <c r="D57" s="26">
        <f>D58+D59</f>
        <v>100</v>
      </c>
      <c r="E57" s="25">
        <f>E58+E59</f>
        <v>100</v>
      </c>
      <c r="F57" s="34">
        <f>F58+F59</f>
        <v>100</v>
      </c>
      <c r="G57" s="46">
        <f>G58+G59</f>
        <v>100</v>
      </c>
    </row>
    <row r="58" spans="1:7" ht="47.25">
      <c r="A58" s="8" t="s">
        <v>178</v>
      </c>
      <c r="B58" s="19" t="s">
        <v>179</v>
      </c>
      <c r="C58" s="27">
        <v>0</v>
      </c>
      <c r="D58" s="28">
        <v>0</v>
      </c>
      <c r="E58" s="27">
        <v>0</v>
      </c>
      <c r="F58" s="33">
        <v>0</v>
      </c>
      <c r="G58" s="47">
        <v>0</v>
      </c>
    </row>
    <row r="59" spans="1:7" ht="47.25">
      <c r="A59" s="8" t="s">
        <v>56</v>
      </c>
      <c r="B59" s="19" t="s">
        <v>57</v>
      </c>
      <c r="C59" s="27">
        <v>100</v>
      </c>
      <c r="D59" s="28">
        <v>100</v>
      </c>
      <c r="E59" s="27">
        <v>100</v>
      </c>
      <c r="F59" s="33">
        <v>100</v>
      </c>
      <c r="G59" s="47">
        <v>100</v>
      </c>
    </row>
    <row r="60" spans="1:7" ht="31.5">
      <c r="A60" s="8" t="s">
        <v>211</v>
      </c>
      <c r="B60" s="19" t="s">
        <v>235</v>
      </c>
      <c r="C60" s="25">
        <f aca="true" t="shared" si="2" ref="C60:F61">C61</f>
        <v>1420</v>
      </c>
      <c r="D60" s="26">
        <f t="shared" si="2"/>
        <v>1520</v>
      </c>
      <c r="E60" s="25">
        <f t="shared" si="2"/>
        <v>1000</v>
      </c>
      <c r="F60" s="34">
        <f t="shared" si="2"/>
        <v>1520</v>
      </c>
      <c r="G60" s="46">
        <f>G61</f>
        <v>1520</v>
      </c>
    </row>
    <row r="61" spans="1:7" ht="18.75" customHeight="1">
      <c r="A61" s="8" t="s">
        <v>212</v>
      </c>
      <c r="B61" s="19" t="s">
        <v>58</v>
      </c>
      <c r="C61" s="25">
        <f t="shared" si="2"/>
        <v>1420</v>
      </c>
      <c r="D61" s="26">
        <f t="shared" si="2"/>
        <v>1520</v>
      </c>
      <c r="E61" s="25">
        <f t="shared" si="2"/>
        <v>1000</v>
      </c>
      <c r="F61" s="34">
        <f t="shared" si="2"/>
        <v>1520</v>
      </c>
      <c r="G61" s="46">
        <f>G62</f>
        <v>1520</v>
      </c>
    </row>
    <row r="62" spans="1:7" ht="31.5">
      <c r="A62" s="8" t="s">
        <v>213</v>
      </c>
      <c r="B62" s="19" t="s">
        <v>59</v>
      </c>
      <c r="C62" s="27">
        <v>1420</v>
      </c>
      <c r="D62" s="28">
        <v>1520</v>
      </c>
      <c r="E62" s="27">
        <v>1000</v>
      </c>
      <c r="F62" s="33">
        <v>1520</v>
      </c>
      <c r="G62" s="47">
        <v>1520</v>
      </c>
    </row>
    <row r="63" spans="1:7" ht="18" customHeight="1">
      <c r="A63" s="8" t="s">
        <v>60</v>
      </c>
      <c r="B63" s="19" t="s">
        <v>61</v>
      </c>
      <c r="C63" s="25">
        <f>C64+C67+C68+C69+C71+C78+C79+C80</f>
        <v>5400</v>
      </c>
      <c r="D63" s="26">
        <f>D64+D67+D68+D69+D71+D78+D79+D80</f>
        <v>6950</v>
      </c>
      <c r="E63" s="25">
        <f>E64+E67+E68+E69+E71+E78+E79+E80</f>
        <v>5800</v>
      </c>
      <c r="F63" s="34">
        <f>F64+F67+F68+F69+F71+F78+F79+F80</f>
        <v>7440</v>
      </c>
      <c r="G63" s="46">
        <f>G64+G67+G68+G69+G71+G78+G79+G80</f>
        <v>7960</v>
      </c>
    </row>
    <row r="64" spans="1:7" ht="18.75" customHeight="1">
      <c r="A64" s="8" t="s">
        <v>62</v>
      </c>
      <c r="B64" s="19" t="s">
        <v>63</v>
      </c>
      <c r="C64" s="25">
        <f>C65+C66</f>
        <v>30</v>
      </c>
      <c r="D64" s="26">
        <f>D65+D66</f>
        <v>30</v>
      </c>
      <c r="E64" s="25">
        <f>E65+E66</f>
        <v>30</v>
      </c>
      <c r="F64" s="34">
        <f>F65+F66</f>
        <v>30</v>
      </c>
      <c r="G64" s="46">
        <f>G65+G66</f>
        <v>30</v>
      </c>
    </row>
    <row r="65" spans="1:7" ht="47.25">
      <c r="A65" s="8" t="s">
        <v>64</v>
      </c>
      <c r="B65" s="19" t="s">
        <v>65</v>
      </c>
      <c r="C65" s="27">
        <v>10</v>
      </c>
      <c r="D65" s="28">
        <v>10</v>
      </c>
      <c r="E65" s="27">
        <v>10</v>
      </c>
      <c r="F65" s="33">
        <v>10</v>
      </c>
      <c r="G65" s="47">
        <v>10</v>
      </c>
    </row>
    <row r="66" spans="1:7" ht="31.5">
      <c r="A66" s="8" t="s">
        <v>66</v>
      </c>
      <c r="B66" s="19" t="s">
        <v>67</v>
      </c>
      <c r="C66" s="27">
        <v>20</v>
      </c>
      <c r="D66" s="28">
        <v>20</v>
      </c>
      <c r="E66" s="27">
        <v>20</v>
      </c>
      <c r="F66" s="33">
        <v>20</v>
      </c>
      <c r="G66" s="47">
        <v>20</v>
      </c>
    </row>
    <row r="67" spans="1:7" ht="31.5">
      <c r="A67" s="8" t="s">
        <v>68</v>
      </c>
      <c r="B67" s="19" t="s">
        <v>69</v>
      </c>
      <c r="C67" s="27">
        <v>120</v>
      </c>
      <c r="D67" s="28">
        <v>120</v>
      </c>
      <c r="E67" s="27">
        <v>140</v>
      </c>
      <c r="F67" s="33">
        <v>140</v>
      </c>
      <c r="G67" s="47">
        <v>140</v>
      </c>
    </row>
    <row r="68" spans="1:7" ht="31.5">
      <c r="A68" s="8" t="s">
        <v>70</v>
      </c>
      <c r="B68" s="19" t="s">
        <v>71</v>
      </c>
      <c r="C68" s="27">
        <v>320</v>
      </c>
      <c r="D68" s="28">
        <v>320</v>
      </c>
      <c r="E68" s="27">
        <v>340</v>
      </c>
      <c r="F68" s="33">
        <v>340</v>
      </c>
      <c r="G68" s="47">
        <v>340</v>
      </c>
    </row>
    <row r="69" spans="1:7" ht="31.5">
      <c r="A69" s="8" t="s">
        <v>72</v>
      </c>
      <c r="B69" s="19" t="s">
        <v>73</v>
      </c>
      <c r="C69" s="25">
        <f>C70</f>
        <v>530</v>
      </c>
      <c r="D69" s="26">
        <f>D70</f>
        <v>530</v>
      </c>
      <c r="E69" s="25">
        <f>E70</f>
        <v>550</v>
      </c>
      <c r="F69" s="34">
        <f>F70</f>
        <v>550</v>
      </c>
      <c r="G69" s="46">
        <f>G70</f>
        <v>550</v>
      </c>
    </row>
    <row r="70" spans="1:7" ht="31.5">
      <c r="A70" s="8" t="s">
        <v>74</v>
      </c>
      <c r="B70" s="19" t="s">
        <v>75</v>
      </c>
      <c r="C70" s="27">
        <v>530</v>
      </c>
      <c r="D70" s="28">
        <v>530</v>
      </c>
      <c r="E70" s="27">
        <v>550</v>
      </c>
      <c r="F70" s="33">
        <v>550</v>
      </c>
      <c r="G70" s="47">
        <v>550</v>
      </c>
    </row>
    <row r="71" spans="1:7" ht="47.25">
      <c r="A71" s="8" t="s">
        <v>236</v>
      </c>
      <c r="B71" s="19" t="s">
        <v>76</v>
      </c>
      <c r="C71" s="25">
        <f>C72+C74+C75+C73+C76+C77</f>
        <v>270</v>
      </c>
      <c r="D71" s="26">
        <f>D72+D74+D75+D73+D76+D77</f>
        <v>270</v>
      </c>
      <c r="E71" s="25">
        <f>E72+E74+E75+E73+E76+E77</f>
        <v>290</v>
      </c>
      <c r="F71" s="34">
        <f>F72+F74+F75+F73+F76+F77</f>
        <v>290</v>
      </c>
      <c r="G71" s="46">
        <f>G72+G74+G75+G73+G76+G77</f>
        <v>290</v>
      </c>
    </row>
    <row r="72" spans="1:7" ht="18.75" customHeight="1">
      <c r="A72" s="8" t="s">
        <v>180</v>
      </c>
      <c r="B72" s="19" t="s">
        <v>181</v>
      </c>
      <c r="C72" s="27">
        <v>0</v>
      </c>
      <c r="D72" s="28">
        <v>0</v>
      </c>
      <c r="E72" s="27">
        <v>0</v>
      </c>
      <c r="F72" s="33">
        <v>0</v>
      </c>
      <c r="G72" s="47">
        <v>0</v>
      </c>
    </row>
    <row r="73" spans="1:7" ht="18.75" customHeight="1">
      <c r="A73" s="8" t="s">
        <v>197</v>
      </c>
      <c r="B73" s="19" t="s">
        <v>198</v>
      </c>
      <c r="C73" s="27"/>
      <c r="D73" s="28"/>
      <c r="E73" s="27"/>
      <c r="F73" s="33"/>
      <c r="G73" s="47"/>
    </row>
    <row r="74" spans="1:7" ht="18.75" customHeight="1">
      <c r="A74" s="8" t="s">
        <v>77</v>
      </c>
      <c r="B74" s="19" t="s">
        <v>78</v>
      </c>
      <c r="C74" s="27">
        <v>210</v>
      </c>
      <c r="D74" s="28">
        <v>210</v>
      </c>
      <c r="E74" s="27">
        <v>230</v>
      </c>
      <c r="F74" s="33">
        <v>230</v>
      </c>
      <c r="G74" s="47">
        <v>230</v>
      </c>
    </row>
    <row r="75" spans="1:7" ht="18.75" customHeight="1">
      <c r="A75" s="8" t="s">
        <v>79</v>
      </c>
      <c r="B75" s="19" t="s">
        <v>80</v>
      </c>
      <c r="C75" s="27">
        <v>38</v>
      </c>
      <c r="D75" s="28">
        <v>38</v>
      </c>
      <c r="E75" s="27">
        <v>38</v>
      </c>
      <c r="F75" s="33">
        <v>38</v>
      </c>
      <c r="G75" s="47">
        <v>38</v>
      </c>
    </row>
    <row r="76" spans="1:7" ht="31.5">
      <c r="A76" s="8" t="s">
        <v>237</v>
      </c>
      <c r="B76" s="19" t="s">
        <v>214</v>
      </c>
      <c r="C76" s="27">
        <v>20</v>
      </c>
      <c r="D76" s="28">
        <v>20</v>
      </c>
      <c r="E76" s="27">
        <v>20</v>
      </c>
      <c r="F76" s="33">
        <v>20</v>
      </c>
      <c r="G76" s="47">
        <v>20</v>
      </c>
    </row>
    <row r="77" spans="1:7" ht="31.5">
      <c r="A77" s="8" t="s">
        <v>238</v>
      </c>
      <c r="B77" s="19" t="s">
        <v>215</v>
      </c>
      <c r="C77" s="27">
        <v>2</v>
      </c>
      <c r="D77" s="28">
        <v>2</v>
      </c>
      <c r="E77" s="27">
        <v>2</v>
      </c>
      <c r="F77" s="33">
        <v>2</v>
      </c>
      <c r="G77" s="47">
        <v>2</v>
      </c>
    </row>
    <row r="78" spans="1:7" ht="31.5">
      <c r="A78" s="8" t="s">
        <v>81</v>
      </c>
      <c r="B78" s="19" t="s">
        <v>82</v>
      </c>
      <c r="C78" s="27">
        <v>236</v>
      </c>
      <c r="D78" s="28">
        <v>236</v>
      </c>
      <c r="E78" s="27">
        <v>247</v>
      </c>
      <c r="F78" s="33">
        <v>247</v>
      </c>
      <c r="G78" s="47">
        <v>247</v>
      </c>
    </row>
    <row r="79" spans="1:7" ht="31.5">
      <c r="A79" s="8" t="s">
        <v>83</v>
      </c>
      <c r="B79" s="19" t="s">
        <v>84</v>
      </c>
      <c r="C79" s="27">
        <v>1719</v>
      </c>
      <c r="D79" s="28">
        <v>2269</v>
      </c>
      <c r="E79" s="27">
        <v>1719</v>
      </c>
      <c r="F79" s="33">
        <v>2359</v>
      </c>
      <c r="G79" s="47">
        <v>2879</v>
      </c>
    </row>
    <row r="80" spans="1:7" ht="31.5">
      <c r="A80" s="8" t="s">
        <v>85</v>
      </c>
      <c r="B80" s="19" t="s">
        <v>86</v>
      </c>
      <c r="C80" s="25">
        <f>C81</f>
        <v>2175</v>
      </c>
      <c r="D80" s="26">
        <f>D81</f>
        <v>3175</v>
      </c>
      <c r="E80" s="25">
        <f>E81</f>
        <v>2484</v>
      </c>
      <c r="F80" s="34">
        <f>F81</f>
        <v>3484</v>
      </c>
      <c r="G80" s="46">
        <f>G81</f>
        <v>3484</v>
      </c>
    </row>
    <row r="81" spans="1:7" ht="31.5">
      <c r="A81" s="8" t="s">
        <v>87</v>
      </c>
      <c r="B81" s="19" t="s">
        <v>88</v>
      </c>
      <c r="C81" s="27">
        <v>2175</v>
      </c>
      <c r="D81" s="28">
        <v>3175</v>
      </c>
      <c r="E81" s="27">
        <v>2484</v>
      </c>
      <c r="F81" s="33">
        <v>3484</v>
      </c>
      <c r="G81" s="47">
        <v>3484</v>
      </c>
    </row>
    <row r="82" spans="1:7" ht="18.75" customHeight="1">
      <c r="A82" s="6" t="s">
        <v>89</v>
      </c>
      <c r="B82" s="18" t="s">
        <v>90</v>
      </c>
      <c r="C82" s="23">
        <f>C83+C126+C128</f>
        <v>859275.9</v>
      </c>
      <c r="D82" s="24">
        <f>D83+D126+D128</f>
        <v>859275.9</v>
      </c>
      <c r="E82" s="23">
        <f>E83+E126+E128</f>
        <v>903368.8</v>
      </c>
      <c r="F82" s="41">
        <f>F83+F126+F128</f>
        <v>903368.8</v>
      </c>
      <c r="G82" s="45">
        <f>G83+G126+G128</f>
        <v>903368.8</v>
      </c>
    </row>
    <row r="83" spans="1:7" ht="18.75" customHeight="1">
      <c r="A83" s="8" t="s">
        <v>91</v>
      </c>
      <c r="B83" s="19" t="s">
        <v>92</v>
      </c>
      <c r="C83" s="25">
        <f>C84+C87+C109+C124</f>
        <v>859275.9</v>
      </c>
      <c r="D83" s="26">
        <f>D84+D87+D109+D124</f>
        <v>859275.9</v>
      </c>
      <c r="E83" s="25">
        <f>E84+E87+E109+E124</f>
        <v>903368.8</v>
      </c>
      <c r="F83" s="34">
        <f>F84+F87+F109+F124</f>
        <v>903368.8</v>
      </c>
      <c r="G83" s="46">
        <f>G84+G87+G109+G124</f>
        <v>903368.8</v>
      </c>
    </row>
    <row r="84" spans="1:7" ht="18.75" customHeight="1">
      <c r="A84" s="8" t="s">
        <v>93</v>
      </c>
      <c r="B84" s="19" t="s">
        <v>94</v>
      </c>
      <c r="C84" s="25">
        <f aca="true" t="shared" si="3" ref="C84:F85">C85</f>
        <v>206640</v>
      </c>
      <c r="D84" s="26">
        <f t="shared" si="3"/>
        <v>206640</v>
      </c>
      <c r="E84" s="25">
        <f t="shared" si="3"/>
        <v>207367</v>
      </c>
      <c r="F84" s="34">
        <f t="shared" si="3"/>
        <v>207367</v>
      </c>
      <c r="G84" s="46">
        <f>G85</f>
        <v>207367</v>
      </c>
    </row>
    <row r="85" spans="1:7" ht="18.75" customHeight="1">
      <c r="A85" s="8" t="s">
        <v>95</v>
      </c>
      <c r="B85" s="19" t="s">
        <v>96</v>
      </c>
      <c r="C85" s="25">
        <f t="shared" si="3"/>
        <v>206640</v>
      </c>
      <c r="D85" s="26">
        <f t="shared" si="3"/>
        <v>206640</v>
      </c>
      <c r="E85" s="25">
        <f t="shared" si="3"/>
        <v>207367</v>
      </c>
      <c r="F85" s="34">
        <f t="shared" si="3"/>
        <v>207367</v>
      </c>
      <c r="G85" s="46">
        <f>G86</f>
        <v>207367</v>
      </c>
    </row>
    <row r="86" spans="1:7" ht="18.75" customHeight="1">
      <c r="A86" s="8" t="s">
        <v>97</v>
      </c>
      <c r="B86" s="19" t="s">
        <v>98</v>
      </c>
      <c r="C86" s="27">
        <v>206640</v>
      </c>
      <c r="D86" s="28">
        <v>206640</v>
      </c>
      <c r="E86" s="27">
        <v>207367</v>
      </c>
      <c r="F86" s="33">
        <v>207367</v>
      </c>
      <c r="G86" s="47">
        <v>207367</v>
      </c>
    </row>
    <row r="87" spans="1:7" ht="18.75" customHeight="1">
      <c r="A87" s="8" t="s">
        <v>99</v>
      </c>
      <c r="B87" s="19" t="s">
        <v>100</v>
      </c>
      <c r="C87" s="25">
        <f>C88+C90+C92+C94+C96+C98+C100++C104+C107</f>
        <v>67268</v>
      </c>
      <c r="D87" s="26">
        <f>D88+D90+D92+D94+D96+D98+D100++D104+D107</f>
        <v>67268</v>
      </c>
      <c r="E87" s="25">
        <f>E88+E90+E92+E94+E96+E98+E100++E104+E107</f>
        <v>57656</v>
      </c>
      <c r="F87" s="34">
        <f>F88+F90+F92+F94+F96+F98+F100++F104+F107</f>
        <v>57656</v>
      </c>
      <c r="G87" s="46">
        <f>G88+G90+G92+G94+G96+G98+G100++G104+G107</f>
        <v>57656</v>
      </c>
    </row>
    <row r="88" spans="1:7" ht="18.75" customHeight="1">
      <c r="A88" s="8" t="s">
        <v>199</v>
      </c>
      <c r="B88" s="16" t="s">
        <v>200</v>
      </c>
      <c r="C88" s="25">
        <v>0</v>
      </c>
      <c r="D88" s="26">
        <v>0</v>
      </c>
      <c r="E88" s="25">
        <v>0</v>
      </c>
      <c r="F88" s="34">
        <v>0</v>
      </c>
      <c r="G88" s="46">
        <v>0</v>
      </c>
    </row>
    <row r="89" spans="1:7" ht="18.75" customHeight="1">
      <c r="A89" s="8" t="s">
        <v>223</v>
      </c>
      <c r="B89" s="16" t="s">
        <v>201</v>
      </c>
      <c r="C89" s="25"/>
      <c r="D89" s="26"/>
      <c r="E89" s="25"/>
      <c r="F89" s="34"/>
      <c r="G89" s="46"/>
    </row>
    <row r="90" spans="1:7" ht="31.5" customHeight="1">
      <c r="A90" s="8" t="s">
        <v>239</v>
      </c>
      <c r="B90" s="16" t="s">
        <v>224</v>
      </c>
      <c r="C90" s="25">
        <f>C91</f>
        <v>0</v>
      </c>
      <c r="D90" s="26">
        <f>D91</f>
        <v>0</v>
      </c>
      <c r="E90" s="25">
        <f>E91</f>
        <v>0</v>
      </c>
      <c r="F90" s="34">
        <f>F91</f>
        <v>0</v>
      </c>
      <c r="G90" s="46">
        <f>G91</f>
        <v>0</v>
      </c>
    </row>
    <row r="91" spans="1:7" ht="31.5" customHeight="1">
      <c r="A91" s="8" t="s">
        <v>240</v>
      </c>
      <c r="B91" s="16" t="s">
        <v>225</v>
      </c>
      <c r="C91" s="25"/>
      <c r="D91" s="26"/>
      <c r="E91" s="25"/>
      <c r="F91" s="34"/>
      <c r="G91" s="46"/>
    </row>
    <row r="92" spans="1:7" ht="31.5">
      <c r="A92" s="8" t="s">
        <v>149</v>
      </c>
      <c r="B92" s="10" t="s">
        <v>241</v>
      </c>
      <c r="C92" s="25">
        <f>C93</f>
        <v>2651</v>
      </c>
      <c r="D92" s="26">
        <f>D93</f>
        <v>2651</v>
      </c>
      <c r="E92" s="25">
        <f>E93</f>
        <v>0</v>
      </c>
      <c r="F92" s="34">
        <f>F93</f>
        <v>0</v>
      </c>
      <c r="G92" s="46">
        <f>G93</f>
        <v>0</v>
      </c>
    </row>
    <row r="93" spans="1:7" ht="31.5">
      <c r="A93" s="11" t="s">
        <v>222</v>
      </c>
      <c r="B93" s="12" t="s">
        <v>150</v>
      </c>
      <c r="C93" s="31">
        <v>2651</v>
      </c>
      <c r="D93" s="32">
        <v>2651</v>
      </c>
      <c r="E93" s="31">
        <v>0</v>
      </c>
      <c r="F93" s="43">
        <v>0</v>
      </c>
      <c r="G93" s="49">
        <v>0</v>
      </c>
    </row>
    <row r="94" spans="1:7" ht="18.75" customHeight="1">
      <c r="A94" s="8" t="s">
        <v>101</v>
      </c>
      <c r="B94" s="19" t="s">
        <v>242</v>
      </c>
      <c r="C94" s="25">
        <f>C95</f>
        <v>325</v>
      </c>
      <c r="D94" s="26">
        <f>D95</f>
        <v>325</v>
      </c>
      <c r="E94" s="25">
        <f>E95</f>
        <v>325</v>
      </c>
      <c r="F94" s="34">
        <f>F95</f>
        <v>325</v>
      </c>
      <c r="G94" s="46">
        <f>G95</f>
        <v>325</v>
      </c>
    </row>
    <row r="95" spans="1:7" ht="31.5">
      <c r="A95" s="8" t="s">
        <v>102</v>
      </c>
      <c r="B95" s="19" t="s">
        <v>103</v>
      </c>
      <c r="C95" s="27">
        <v>325</v>
      </c>
      <c r="D95" s="28">
        <v>325</v>
      </c>
      <c r="E95" s="27">
        <v>325</v>
      </c>
      <c r="F95" s="33">
        <v>325</v>
      </c>
      <c r="G95" s="47">
        <v>325</v>
      </c>
    </row>
    <row r="96" spans="1:7" ht="47.25">
      <c r="A96" s="8" t="s">
        <v>104</v>
      </c>
      <c r="B96" s="19" t="s">
        <v>243</v>
      </c>
      <c r="C96" s="25">
        <f>C97</f>
        <v>0</v>
      </c>
      <c r="D96" s="26">
        <f>D97</f>
        <v>0</v>
      </c>
      <c r="E96" s="25">
        <f>E97</f>
        <v>0</v>
      </c>
      <c r="F96" s="34">
        <f>F97</f>
        <v>0</v>
      </c>
      <c r="G96" s="46">
        <f>G97</f>
        <v>0</v>
      </c>
    </row>
    <row r="97" spans="1:7" ht="31.5">
      <c r="A97" s="8" t="s">
        <v>105</v>
      </c>
      <c r="B97" s="19" t="s">
        <v>106</v>
      </c>
      <c r="C97" s="27"/>
      <c r="D97" s="28"/>
      <c r="E97" s="27"/>
      <c r="F97" s="33"/>
      <c r="G97" s="47"/>
    </row>
    <row r="98" spans="1:7" ht="18.75" customHeight="1">
      <c r="A98" s="8" t="s">
        <v>107</v>
      </c>
      <c r="B98" s="19" t="s">
        <v>108</v>
      </c>
      <c r="C98" s="25">
        <f>C99</f>
        <v>4372</v>
      </c>
      <c r="D98" s="26">
        <f>D99</f>
        <v>4372</v>
      </c>
      <c r="E98" s="25">
        <f>E99</f>
        <v>42372</v>
      </c>
      <c r="F98" s="34">
        <f>F99</f>
        <v>42372</v>
      </c>
      <c r="G98" s="46">
        <f>G99</f>
        <v>42372</v>
      </c>
    </row>
    <row r="99" spans="1:7" ht="31.5">
      <c r="A99" s="8" t="s">
        <v>109</v>
      </c>
      <c r="B99" s="19" t="s">
        <v>110</v>
      </c>
      <c r="C99" s="27">
        <v>4372</v>
      </c>
      <c r="D99" s="28">
        <v>4372</v>
      </c>
      <c r="E99" s="27">
        <v>42372</v>
      </c>
      <c r="F99" s="33">
        <v>42372</v>
      </c>
      <c r="G99" s="47">
        <v>42372</v>
      </c>
    </row>
    <row r="100" spans="1:7" ht="47.25">
      <c r="A100" s="8" t="s">
        <v>204</v>
      </c>
      <c r="B100" s="19" t="s">
        <v>203</v>
      </c>
      <c r="C100" s="27">
        <f>C101</f>
        <v>0</v>
      </c>
      <c r="D100" s="33">
        <f>D101</f>
        <v>0</v>
      </c>
      <c r="E100" s="27">
        <f>E101</f>
        <v>0</v>
      </c>
      <c r="F100" s="33">
        <f>F101</f>
        <v>0</v>
      </c>
      <c r="G100" s="47">
        <f>G101</f>
        <v>0</v>
      </c>
    </row>
    <row r="101" spans="1:7" ht="47.25">
      <c r="A101" s="8" t="s">
        <v>202</v>
      </c>
      <c r="B101" s="19" t="s">
        <v>205</v>
      </c>
      <c r="C101" s="27">
        <f>C102+C103</f>
        <v>0</v>
      </c>
      <c r="D101" s="33">
        <f>D102+D103</f>
        <v>0</v>
      </c>
      <c r="E101" s="27">
        <f>E102+E103</f>
        <v>0</v>
      </c>
      <c r="F101" s="33">
        <f>F102+F103</f>
        <v>0</v>
      </c>
      <c r="G101" s="47">
        <f>G102+G103</f>
        <v>0</v>
      </c>
    </row>
    <row r="102" spans="1:7" ht="47.25">
      <c r="A102" s="8" t="s">
        <v>207</v>
      </c>
      <c r="B102" s="19" t="s">
        <v>208</v>
      </c>
      <c r="C102" s="27">
        <v>0</v>
      </c>
      <c r="D102" s="33">
        <v>0</v>
      </c>
      <c r="E102" s="27">
        <v>0</v>
      </c>
      <c r="F102" s="33">
        <v>0</v>
      </c>
      <c r="G102" s="47">
        <v>0</v>
      </c>
    </row>
    <row r="103" spans="1:7" ht="47.25">
      <c r="A103" s="8" t="s">
        <v>209</v>
      </c>
      <c r="B103" s="19" t="s">
        <v>210</v>
      </c>
      <c r="C103" s="27">
        <v>0</v>
      </c>
      <c r="D103" s="33">
        <v>0</v>
      </c>
      <c r="E103" s="27">
        <v>0</v>
      </c>
      <c r="F103" s="33">
        <v>0</v>
      </c>
      <c r="G103" s="47">
        <v>0</v>
      </c>
    </row>
    <row r="104" spans="1:7" ht="31.5">
      <c r="A104" s="13" t="s">
        <v>151</v>
      </c>
      <c r="B104" s="21" t="s">
        <v>206</v>
      </c>
      <c r="C104" s="25">
        <f>C105+C106</f>
        <v>7500</v>
      </c>
      <c r="D104" s="34">
        <f>D105+D106</f>
        <v>7500</v>
      </c>
      <c r="E104" s="25">
        <f>E105+E106</f>
        <v>7500</v>
      </c>
      <c r="F104" s="34">
        <f>F105+F106</f>
        <v>7500</v>
      </c>
      <c r="G104" s="46">
        <f>G105+G106</f>
        <v>7500</v>
      </c>
    </row>
    <row r="105" spans="1:7" ht="31.5">
      <c r="A105" s="13" t="s">
        <v>154</v>
      </c>
      <c r="B105" s="21" t="s">
        <v>152</v>
      </c>
      <c r="C105" s="27">
        <v>7500</v>
      </c>
      <c r="D105" s="28">
        <v>7500</v>
      </c>
      <c r="E105" s="27">
        <v>7500</v>
      </c>
      <c r="F105" s="33">
        <v>7500</v>
      </c>
      <c r="G105" s="47">
        <v>7500</v>
      </c>
    </row>
    <row r="106" spans="1:7" ht="31.5">
      <c r="A106" s="13" t="s">
        <v>155</v>
      </c>
      <c r="B106" s="21" t="s">
        <v>153</v>
      </c>
      <c r="C106" s="27">
        <v>0</v>
      </c>
      <c r="D106" s="28">
        <v>0</v>
      </c>
      <c r="E106" s="27">
        <v>0</v>
      </c>
      <c r="F106" s="33">
        <v>0</v>
      </c>
      <c r="G106" s="47">
        <v>0</v>
      </c>
    </row>
    <row r="107" spans="1:7" ht="18.75" customHeight="1">
      <c r="A107" s="8" t="s">
        <v>111</v>
      </c>
      <c r="B107" s="19" t="s">
        <v>112</v>
      </c>
      <c r="C107" s="25">
        <f>C108</f>
        <v>52420</v>
      </c>
      <c r="D107" s="26">
        <f>D108</f>
        <v>52420</v>
      </c>
      <c r="E107" s="25">
        <f>E108</f>
        <v>7459</v>
      </c>
      <c r="F107" s="34">
        <f>F108</f>
        <v>7459</v>
      </c>
      <c r="G107" s="46">
        <f>G108</f>
        <v>7459</v>
      </c>
    </row>
    <row r="108" spans="1:7" ht="18.75" customHeight="1">
      <c r="A108" s="8" t="s">
        <v>113</v>
      </c>
      <c r="B108" s="19" t="s">
        <v>114</v>
      </c>
      <c r="C108" s="27">
        <v>52420</v>
      </c>
      <c r="D108" s="28">
        <v>52420</v>
      </c>
      <c r="E108" s="27">
        <v>7459</v>
      </c>
      <c r="F108" s="33">
        <v>7459</v>
      </c>
      <c r="G108" s="47">
        <v>7459</v>
      </c>
    </row>
    <row r="109" spans="1:7" ht="18.75" customHeight="1">
      <c r="A109" s="8" t="s">
        <v>115</v>
      </c>
      <c r="B109" s="19" t="s">
        <v>116</v>
      </c>
      <c r="C109" s="25">
        <f>C110+C111+C112+C113+C114+C115+C116+C117+C118+C119+C120+C121+C122+C123</f>
        <v>518991.9</v>
      </c>
      <c r="D109" s="26">
        <f>D110+D111+D112+D113+D114+D115+D116+D117+D118+D119+D120+D121+D122+D123</f>
        <v>518991.9</v>
      </c>
      <c r="E109" s="25">
        <f>E110+E111+E112+E113+E114+E115+E116+E117+E118+E119+E120+E121+E122+E123</f>
        <v>572485.8</v>
      </c>
      <c r="F109" s="34">
        <f>F110+F111+F112+F113+F114+F115+F116+F117+F118+F119+F120+F121+F122+F123</f>
        <v>572485.8</v>
      </c>
      <c r="G109" s="46">
        <f>G110+G111+G112+G113+G114+G115+G116+G117+G118+G119+G120+G121+G122+G123</f>
        <v>572485.8</v>
      </c>
    </row>
    <row r="110" spans="1:7" ht="18.75" customHeight="1">
      <c r="A110" s="8" t="s">
        <v>117</v>
      </c>
      <c r="B110" s="19" t="s">
        <v>118</v>
      </c>
      <c r="C110" s="27">
        <v>35702</v>
      </c>
      <c r="D110" s="28">
        <v>35702</v>
      </c>
      <c r="E110" s="27">
        <v>39779</v>
      </c>
      <c r="F110" s="33">
        <v>39779</v>
      </c>
      <c r="G110" s="47">
        <v>39779</v>
      </c>
    </row>
    <row r="111" spans="1:7" ht="31.5">
      <c r="A111" s="8" t="s">
        <v>119</v>
      </c>
      <c r="B111" s="19" t="s">
        <v>120</v>
      </c>
      <c r="C111" s="27">
        <v>1583</v>
      </c>
      <c r="D111" s="28">
        <v>1583</v>
      </c>
      <c r="E111" s="27">
        <v>1686</v>
      </c>
      <c r="F111" s="33">
        <v>1686</v>
      </c>
      <c r="G111" s="47">
        <v>1686</v>
      </c>
    </row>
    <row r="112" spans="1:7" ht="31.5">
      <c r="A112" s="8" t="s">
        <v>121</v>
      </c>
      <c r="B112" s="19" t="s">
        <v>122</v>
      </c>
      <c r="C112" s="27">
        <v>11372</v>
      </c>
      <c r="D112" s="28">
        <v>11372</v>
      </c>
      <c r="E112" s="27">
        <v>12111</v>
      </c>
      <c r="F112" s="33">
        <v>12111</v>
      </c>
      <c r="G112" s="47">
        <v>12111</v>
      </c>
    </row>
    <row r="113" spans="1:7" ht="19.5" customHeight="1">
      <c r="A113" s="8" t="s">
        <v>123</v>
      </c>
      <c r="B113" s="19" t="s">
        <v>124</v>
      </c>
      <c r="C113" s="27">
        <v>15390</v>
      </c>
      <c r="D113" s="28">
        <v>15390</v>
      </c>
      <c r="E113" s="27">
        <v>16929</v>
      </c>
      <c r="F113" s="33">
        <v>16929</v>
      </c>
      <c r="G113" s="47">
        <v>16929</v>
      </c>
    </row>
    <row r="114" spans="1:7" ht="31.5">
      <c r="A114" s="8" t="s">
        <v>125</v>
      </c>
      <c r="B114" s="19" t="s">
        <v>126</v>
      </c>
      <c r="C114" s="27">
        <v>7</v>
      </c>
      <c r="D114" s="28">
        <v>7</v>
      </c>
      <c r="E114" s="27">
        <v>7</v>
      </c>
      <c r="F114" s="33">
        <v>7</v>
      </c>
      <c r="G114" s="47">
        <v>7</v>
      </c>
    </row>
    <row r="115" spans="1:7" ht="31.5">
      <c r="A115" s="8" t="s">
        <v>127</v>
      </c>
      <c r="B115" s="19" t="s">
        <v>128</v>
      </c>
      <c r="C115" s="27">
        <v>2532</v>
      </c>
      <c r="D115" s="28">
        <v>2532</v>
      </c>
      <c r="E115" s="27">
        <v>2697</v>
      </c>
      <c r="F115" s="33">
        <v>2697</v>
      </c>
      <c r="G115" s="47">
        <v>2697</v>
      </c>
    </row>
    <row r="116" spans="1:7" ht="31.5">
      <c r="A116" s="8" t="s">
        <v>129</v>
      </c>
      <c r="B116" s="19" t="s">
        <v>130</v>
      </c>
      <c r="C116" s="27">
        <v>985.6</v>
      </c>
      <c r="D116" s="28">
        <v>985.6</v>
      </c>
      <c r="E116" s="27">
        <v>0</v>
      </c>
      <c r="F116" s="33">
        <v>0</v>
      </c>
      <c r="G116" s="47">
        <v>0</v>
      </c>
    </row>
    <row r="117" spans="1:7" ht="31.5">
      <c r="A117" s="8" t="s">
        <v>131</v>
      </c>
      <c r="B117" s="19" t="s">
        <v>132</v>
      </c>
      <c r="C117" s="27">
        <v>0</v>
      </c>
      <c r="D117" s="28">
        <v>0</v>
      </c>
      <c r="E117" s="27">
        <v>0</v>
      </c>
      <c r="F117" s="33">
        <v>0</v>
      </c>
      <c r="G117" s="47">
        <v>0</v>
      </c>
    </row>
    <row r="118" spans="1:7" ht="18.75" customHeight="1">
      <c r="A118" s="8" t="s">
        <v>133</v>
      </c>
      <c r="B118" s="19" t="s">
        <v>134</v>
      </c>
      <c r="C118" s="27">
        <v>5245</v>
      </c>
      <c r="D118" s="28">
        <v>5245</v>
      </c>
      <c r="E118" s="27">
        <v>5245</v>
      </c>
      <c r="F118" s="33">
        <v>5245</v>
      </c>
      <c r="G118" s="47">
        <v>5245</v>
      </c>
    </row>
    <row r="119" spans="1:7" ht="31.5">
      <c r="A119" s="8" t="s">
        <v>135</v>
      </c>
      <c r="B119" s="19" t="s">
        <v>136</v>
      </c>
      <c r="C119" s="27">
        <v>45475</v>
      </c>
      <c r="D119" s="28">
        <v>45475</v>
      </c>
      <c r="E119" s="27">
        <v>80113</v>
      </c>
      <c r="F119" s="33">
        <v>80113</v>
      </c>
      <c r="G119" s="47">
        <v>80113</v>
      </c>
    </row>
    <row r="120" spans="1:7" ht="31.5">
      <c r="A120" s="8" t="s">
        <v>137</v>
      </c>
      <c r="B120" s="19" t="s">
        <v>138</v>
      </c>
      <c r="C120" s="27">
        <v>377946.3</v>
      </c>
      <c r="D120" s="28">
        <v>377946.3</v>
      </c>
      <c r="E120" s="27">
        <v>391463.8</v>
      </c>
      <c r="F120" s="33">
        <v>391463.8</v>
      </c>
      <c r="G120" s="47">
        <v>391463.8</v>
      </c>
    </row>
    <row r="121" spans="1:7" ht="47.25">
      <c r="A121" s="8" t="s">
        <v>139</v>
      </c>
      <c r="B121" s="19" t="s">
        <v>140</v>
      </c>
      <c r="C121" s="27">
        <v>4348</v>
      </c>
      <c r="D121" s="28">
        <v>4348</v>
      </c>
      <c r="E121" s="27">
        <v>4049</v>
      </c>
      <c r="F121" s="33">
        <v>4049</v>
      </c>
      <c r="G121" s="47">
        <v>4049</v>
      </c>
    </row>
    <row r="122" spans="1:7" ht="31.5">
      <c r="A122" s="8" t="s">
        <v>141</v>
      </c>
      <c r="B122" s="19" t="s">
        <v>142</v>
      </c>
      <c r="C122" s="27">
        <v>18389</v>
      </c>
      <c r="D122" s="28">
        <v>18389</v>
      </c>
      <c r="E122" s="27">
        <v>18389</v>
      </c>
      <c r="F122" s="33">
        <v>18389</v>
      </c>
      <c r="G122" s="47">
        <v>18389</v>
      </c>
    </row>
    <row r="123" spans="1:7" ht="47.25">
      <c r="A123" s="8" t="s">
        <v>182</v>
      </c>
      <c r="B123" s="19" t="s">
        <v>183</v>
      </c>
      <c r="C123" s="27">
        <v>17</v>
      </c>
      <c r="D123" s="28">
        <v>17</v>
      </c>
      <c r="E123" s="27">
        <v>17</v>
      </c>
      <c r="F123" s="33">
        <v>17</v>
      </c>
      <c r="G123" s="47">
        <v>17</v>
      </c>
    </row>
    <row r="124" spans="1:7" ht="18.75" customHeight="1">
      <c r="A124" s="8" t="s">
        <v>143</v>
      </c>
      <c r="B124" s="19" t="s">
        <v>144</v>
      </c>
      <c r="C124" s="25">
        <f>C125</f>
        <v>66376</v>
      </c>
      <c r="D124" s="26">
        <f>D125</f>
        <v>66376</v>
      </c>
      <c r="E124" s="25">
        <f>E125</f>
        <v>65860</v>
      </c>
      <c r="F124" s="34">
        <f>F125</f>
        <v>65860</v>
      </c>
      <c r="G124" s="46">
        <f>G125</f>
        <v>65860</v>
      </c>
    </row>
    <row r="125" spans="1:7" ht="47.25">
      <c r="A125" s="8" t="s">
        <v>145</v>
      </c>
      <c r="B125" s="19" t="s">
        <v>146</v>
      </c>
      <c r="C125" s="27">
        <v>66376</v>
      </c>
      <c r="D125" s="28">
        <v>66376</v>
      </c>
      <c r="E125" s="27">
        <v>65860</v>
      </c>
      <c r="F125" s="33">
        <v>65860</v>
      </c>
      <c r="G125" s="47">
        <v>65860</v>
      </c>
    </row>
    <row r="126" spans="1:7" ht="18.75" customHeight="1">
      <c r="A126" s="8" t="s">
        <v>186</v>
      </c>
      <c r="B126" s="19" t="s">
        <v>184</v>
      </c>
      <c r="C126" s="25">
        <f>C127</f>
        <v>0</v>
      </c>
      <c r="D126" s="26">
        <f>D127</f>
        <v>0</v>
      </c>
      <c r="E126" s="25">
        <f>E127</f>
        <v>0</v>
      </c>
      <c r="F126" s="34">
        <f>F127</f>
        <v>0</v>
      </c>
      <c r="G126" s="46">
        <f>G127</f>
        <v>0</v>
      </c>
    </row>
    <row r="127" spans="1:7" ht="18.75" customHeight="1">
      <c r="A127" s="8" t="s">
        <v>185</v>
      </c>
      <c r="B127" s="19" t="s">
        <v>187</v>
      </c>
      <c r="C127" s="27">
        <v>0</v>
      </c>
      <c r="D127" s="28">
        <v>0</v>
      </c>
      <c r="E127" s="27">
        <v>0</v>
      </c>
      <c r="F127" s="33">
        <v>0</v>
      </c>
      <c r="G127" s="47">
        <v>0</v>
      </c>
    </row>
    <row r="128" spans="1:7" ht="18.75" customHeight="1">
      <c r="A128" s="8" t="s">
        <v>188</v>
      </c>
      <c r="B128" s="19" t="s">
        <v>189</v>
      </c>
      <c r="C128" s="25">
        <f>C129</f>
        <v>0</v>
      </c>
      <c r="D128" s="26">
        <f>D129</f>
        <v>0</v>
      </c>
      <c r="E128" s="25">
        <f>E129</f>
        <v>0</v>
      </c>
      <c r="F128" s="34">
        <f>F129</f>
        <v>0</v>
      </c>
      <c r="G128" s="46">
        <f>G129</f>
        <v>0</v>
      </c>
    </row>
    <row r="129" spans="1:7" ht="18.75" customHeight="1">
      <c r="A129" s="8" t="s">
        <v>190</v>
      </c>
      <c r="B129" s="19" t="s">
        <v>191</v>
      </c>
      <c r="C129" s="27">
        <v>0</v>
      </c>
      <c r="D129" s="28">
        <v>0</v>
      </c>
      <c r="E129" s="27">
        <v>0</v>
      </c>
      <c r="F129" s="33">
        <v>0</v>
      </c>
      <c r="G129" s="47">
        <v>0</v>
      </c>
    </row>
    <row r="130" spans="1:7" ht="16.5" thickBot="1">
      <c r="A130" s="6" t="s">
        <v>147</v>
      </c>
      <c r="B130" s="22"/>
      <c r="C130" s="35">
        <f>C10+C82</f>
        <v>1132264.9</v>
      </c>
      <c r="D130" s="36">
        <f>D10+D82</f>
        <v>1142842.9</v>
      </c>
      <c r="E130" s="35">
        <f>E10+E82</f>
        <v>1204081.8</v>
      </c>
      <c r="F130" s="44">
        <f>F10+F82</f>
        <v>1213143.8</v>
      </c>
      <c r="G130" s="50">
        <f>G10+G82</f>
        <v>1207014.8</v>
      </c>
    </row>
    <row r="131" spans="1:7" ht="15.75">
      <c r="A131" s="4"/>
      <c r="B131" s="14"/>
      <c r="C131" s="15"/>
      <c r="D131" s="15"/>
      <c r="E131" s="15"/>
      <c r="F131" s="15"/>
      <c r="G131" s="15"/>
    </row>
    <row r="133" spans="1:7" ht="15.75">
      <c r="A133" s="90" t="s">
        <v>148</v>
      </c>
      <c r="B133" s="90"/>
      <c r="C133" s="91"/>
      <c r="D133" s="91"/>
      <c r="E133" s="91"/>
      <c r="F133" s="17"/>
      <c r="G133" s="4"/>
    </row>
  </sheetData>
  <sheetProtection/>
  <mergeCells count="8">
    <mergeCell ref="C1:G1"/>
    <mergeCell ref="C2:G2"/>
    <mergeCell ref="C3:G3"/>
    <mergeCell ref="C4:G4"/>
    <mergeCell ref="C5:G5"/>
    <mergeCell ref="C8:G8"/>
    <mergeCell ref="A133:B133"/>
    <mergeCell ref="C133:E133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 Белаш</dc:creator>
  <cp:keywords/>
  <dc:description/>
  <cp:lastModifiedBy>Ларина</cp:lastModifiedBy>
  <cp:lastPrinted>2010-10-19T07:25:22Z</cp:lastPrinted>
  <dcterms:created xsi:type="dcterms:W3CDTF">2007-12-27T06:32:49Z</dcterms:created>
  <dcterms:modified xsi:type="dcterms:W3CDTF">2010-11-06T04:14:01Z</dcterms:modified>
  <cp:category/>
  <cp:version/>
  <cp:contentType/>
  <cp:contentStatus/>
</cp:coreProperties>
</file>