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85" windowHeight="8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<sst xmlns="http://schemas.openxmlformats.org/spreadsheetml/2006/main" count="161" uniqueCount="93">
  <si>
    <t xml:space="preserve">                                                                                                                                           тыс. руб.</t>
  </si>
  <si>
    <t>Раздел</t>
  </si>
  <si>
    <t>Подраздел</t>
  </si>
  <si>
    <t>Уточненный план</t>
  </si>
  <si>
    <t>Исполнено</t>
  </si>
  <si>
    <t>% исполнения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</si>
  <si>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</si>
  <si>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</si>
  <si>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</si>
  <si>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</si>
  <si>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Обслуживание государственного и муниципального долга</t>
  </si>
  <si>
    <t>Другие общегосударственные расходы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</si>
  <si>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</si>
  <si>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</si>
  <si>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ЧС и стихийных бедствий, ГО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</si>
  <si>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</si>
  <si>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</si>
  <si>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</si>
  <si>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</si>
  <si>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</si>
  <si>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</si>
  <si>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</si>
  <si>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</si>
  <si>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</si>
  <si>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</si>
  <si>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</si>
  <si>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</si>
  <si>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</si>
  <si>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</si>
  <si>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Кинематография</t>
  </si>
  <si>
    <t>Другие вопросы в области культуры, кинематографии и средств массовой информации</t>
  </si>
  <si>
    <t>Здравоохранение и спорт</t>
  </si>
  <si>
    <t>Другие вопросы в области здравоохранения и спорта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</si>
  <si>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</si>
  <si>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</si>
  <si>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</si>
  <si>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</si>
  <si>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</si>
  <si>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Итого расходов</t>
  </si>
  <si>
    <t>01</t>
  </si>
  <si>
    <t>02</t>
  </si>
  <si>
    <t>03</t>
  </si>
  <si>
    <t>04</t>
  </si>
  <si>
    <t>05</t>
  </si>
  <si>
    <t>06</t>
  </si>
  <si>
    <t>12</t>
  </si>
  <si>
    <t>09</t>
  </si>
  <si>
    <t>10</t>
  </si>
  <si>
    <t>07</t>
  </si>
  <si>
    <t>08</t>
  </si>
  <si>
    <t>11</t>
  </si>
  <si>
    <t>Молодежная политика и оздоровление детей</t>
  </si>
  <si>
    <t>Наименование</t>
  </si>
  <si>
    <t>Сумма, тыс.руб.</t>
  </si>
  <si>
    <t>Награждения</t>
  </si>
  <si>
    <t>Материальная помощь</t>
  </si>
  <si>
    <t>Первоначальная постановка граждан на воинский учет</t>
  </si>
  <si>
    <t>Выплаты по решению суда</t>
  </si>
  <si>
    <t>Акредитация для участия в выставке-ярмарке "Экспо-Сибирь"</t>
  </si>
  <si>
    <t>Для расчета с ФГУП "РТРС" филиала "Кемеровский ОРТПУ" за обслуживание обрудования</t>
  </si>
  <si>
    <t>Оказание консультативно-методических услуг природоохранного значения ОО "СЕОЛ"</t>
  </si>
  <si>
    <t>Представительские расходы</t>
  </si>
  <si>
    <t>Содержание казачьих подразделений</t>
  </si>
  <si>
    <t>Ежегодные членские взносы в Ассоциацию "Совет муниципальных образований Кемеровской области"</t>
  </si>
  <si>
    <t>ИТОГО:</t>
  </si>
  <si>
    <t xml:space="preserve">Благотворительная помощь Областному Совету ветеранов войны и труда </t>
  </si>
  <si>
    <t xml:space="preserve">                     РЕЗЕРВНОГО ФОНДА АДМИНИСТРАЦИИ</t>
  </si>
  <si>
    <r>
      <t xml:space="preserve">                                       </t>
    </r>
    <r>
      <rPr>
        <b/>
        <sz val="14"/>
        <rFont val="Arial Cyr"/>
        <family val="0"/>
      </rPr>
      <t>О РАСХОДОВАНИИ СРЕДСТВ</t>
    </r>
  </si>
  <si>
    <t xml:space="preserve">                   ТАШТАГОЛЬСКОГО РАЙОНА В 2007 году</t>
  </si>
  <si>
    <t xml:space="preserve">                            ОТЧЕТ</t>
  </si>
  <si>
    <t>Для расчета за программу социально-экономического развития территорий</t>
  </si>
  <si>
    <t xml:space="preserve"> бюджета Таштагольского района</t>
  </si>
  <si>
    <t xml:space="preserve"> по разделам, подразделам</t>
  </si>
  <si>
    <t>Таштагольского районного Совета</t>
  </si>
  <si>
    <t>Отчет по расходам</t>
  </si>
  <si>
    <t xml:space="preserve">                                            функциональной классификации расходов </t>
  </si>
  <si>
    <t>14</t>
  </si>
  <si>
    <t>Другие вопросы в области национальной экономики</t>
  </si>
  <si>
    <t>Благоустройство</t>
  </si>
  <si>
    <t>Периодическая печатьи издательства</t>
  </si>
  <si>
    <t>Стационарная и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</si>
  <si>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</si>
  <si>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</si>
  <si>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</si>
  <si>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</si>
  <si>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Охрана семьи и детства</t>
  </si>
  <si>
    <t>Дотации субъектам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</si>
  <si>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</si>
  <si>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</si>
  <si>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за 2009 г.</t>
  </si>
  <si>
    <t>Приложение  3  к решению</t>
  </si>
  <si>
    <t>народных депутатов №__рр</t>
  </si>
  <si>
    <t xml:space="preserve">от  02 апреля  2010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</si>
</sst>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49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49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 horizontal="justify" vertical="top" wrapText="1"/>
    </xf>
    <xf numFmtId="49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164"/>
  <sheetViews>
    <sheetView workbookViewId="0" topLeftCell="A1">
      <selection activeCell="B24" sqref="B24"/>
    </sheetView>
  </sheetViews>
  <sheetFormatPr defaultColWidth="9.00390625" defaultRowHeight="12.75"/>
  <cols>
    <col min="1" max="1" width="50.75390625" style="0" customWidth="1"/>
    <col min="2" max="2" width="22.625" style="0" customWidth="1"/>
  </cols>
  <sheetData>
    <row r="9" ht="18">
      <c r="A9" s="28" t="s">
        <v>69</v>
      </c>
    </row>
    <row r="10" ht="18">
      <c r="A10" t="s">
        <v>67</v>
      </c>
    </row>
    <row r="11" ht="18">
      <c r="A11" s="20" t="s">
        <v>66</v>
      </c>
    </row>
    <row r="12" ht="18">
      <c r="A12" s="29" t="s">
        <v>68</v>
      </c>
    </row>
    <row r="14" spans="1:2" s="21" customFormat="1" ht="12.75">
      <c r="A14" s="23" t="s">
        <v>52</v>
      </c>
      <c r="B14" s="23" t="s">
        <v>53</v>
      </c>
    </row>
    <row r="15" spans="1:2" ht="12.75">
      <c r="A15" s="24" t="s">
        <v>54</v>
      </c>
      <c r="B15" s="25">
        <v>2029.2</v>
      </c>
    </row>
    <row r="16" spans="1:2" ht="12.75">
      <c r="A16" s="24" t="s">
        <v>55</v>
      </c>
      <c r="B16" s="25">
        <v>266</v>
      </c>
    </row>
    <row r="17" spans="1:2" ht="25.5">
      <c r="A17" s="24" t="s">
        <v>70</v>
      </c>
      <c r="B17" s="25">
        <v>50</v>
      </c>
    </row>
    <row r="18" spans="1:2" ht="12.75">
      <c r="A18" s="24" t="s">
        <v>56</v>
      </c>
      <c r="B18" s="25">
        <v>5</v>
      </c>
    </row>
    <row r="19" spans="1:2" ht="12.75">
      <c r="A19" s="24" t="s">
        <v>57</v>
      </c>
      <c r="B19" s="25">
        <v>913.6</v>
      </c>
    </row>
    <row r="20" spans="1:2" ht="25.5">
      <c r="A20" s="24" t="s">
        <v>58</v>
      </c>
      <c r="B20" s="25">
        <v>3</v>
      </c>
    </row>
    <row r="21" spans="1:2" ht="25.5">
      <c r="A21" s="24" t="s">
        <v>59</v>
      </c>
      <c r="B21" s="25">
        <v>207.1</v>
      </c>
    </row>
    <row r="22" spans="1:2" ht="25.5">
      <c r="A22" s="24" t="s">
        <v>60</v>
      </c>
      <c r="B22" s="25">
        <v>17.5</v>
      </c>
    </row>
    <row r="23" spans="1:2" ht="12.75">
      <c r="A23" s="24" t="s">
        <v>61</v>
      </c>
      <c r="B23" s="25">
        <v>84</v>
      </c>
    </row>
    <row r="24" spans="1:2" ht="12.75">
      <c r="A24" s="24" t="s">
        <v>62</v>
      </c>
      <c r="B24" s="25">
        <v>496.9</v>
      </c>
    </row>
    <row r="25" spans="1:2" ht="25.5">
      <c r="A25" s="24" t="s">
        <v>63</v>
      </c>
      <c r="B25" s="25">
        <v>100</v>
      </c>
    </row>
    <row r="26" spans="1:2" ht="25.5">
      <c r="A26" s="24" t="s">
        <v>65</v>
      </c>
      <c r="B26" s="25">
        <v>100</v>
      </c>
    </row>
    <row r="27" spans="1:2" s="22" customFormat="1" ht="15.75">
      <c r="A27" s="26" t="s">
        <v>64</v>
      </c>
      <c r="B27" s="27">
        <f>SUM(B15:B26)</f>
        <v>4272.299999999999</v>
      </c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60.625" style="0" customWidth="1"/>
    <col min="2" max="2" width="4.25390625" style="8" customWidth="1"/>
    <col min="3" max="3" width="4.125" style="8" customWidth="1"/>
    <col min="4" max="5" width="9.75390625" style="0" customWidth="1"/>
    <col min="6" max="6" width="6.75390625" style="0" customWidth="1"/>
  </cols>
  <sheetData>
    <row r="1" spans="1:6" ht="15.75">
      <c r="A1" s="38" t="s">
        <v>90</v>
      </c>
      <c r="B1" s="39"/>
      <c r="C1" s="39"/>
      <c r="D1" s="39"/>
      <c r="E1" s="39"/>
      <c r="F1" s="39"/>
    </row>
    <row r="2" spans="1:6" ht="15.75">
      <c r="A2" s="38" t="s">
        <v>73</v>
      </c>
      <c r="B2" s="38"/>
      <c r="C2" s="38"/>
      <c r="D2" s="38"/>
      <c r="E2" s="38"/>
      <c r="F2" s="38"/>
    </row>
    <row r="3" spans="1:6" ht="15.75">
      <c r="A3" s="38" t="s">
        <v>91</v>
      </c>
      <c r="B3" s="38"/>
      <c r="C3" s="38"/>
      <c r="D3" s="38"/>
      <c r="E3" s="38"/>
      <c r="F3" s="38"/>
    </row>
    <row r="4" spans="1:6" ht="15.75">
      <c r="A4" s="38" t="s">
        <v>92</v>
      </c>
      <c r="B4" s="38"/>
      <c r="C4" s="38"/>
      <c r="D4" s="38"/>
      <c r="E4" s="38"/>
      <c r="F4" s="38"/>
    </row>
    <row r="5" spans="1:6" ht="12.75">
      <c r="A5" s="31"/>
      <c r="B5" s="31"/>
      <c r="C5" s="31"/>
      <c r="D5" s="31"/>
      <c r="E5" s="31"/>
      <c r="F5" s="31"/>
    </row>
    <row r="6" spans="1:6" ht="12.75">
      <c r="A6" s="31"/>
      <c r="B6" s="31"/>
      <c r="C6" s="31"/>
      <c r="D6" s="31"/>
      <c r="E6" s="31"/>
      <c r="F6" s="31"/>
    </row>
    <row r="7" spans="1:6" ht="15.75">
      <c r="A7" s="40"/>
      <c r="B7" s="31"/>
      <c r="C7" s="31"/>
      <c r="D7" s="31"/>
      <c r="E7" s="31"/>
      <c r="F7" s="31"/>
    </row>
    <row r="8" spans="1:6" ht="15.75">
      <c r="A8" s="30" t="s">
        <v>74</v>
      </c>
      <c r="B8" s="31"/>
      <c r="C8" s="31"/>
      <c r="D8" s="31"/>
      <c r="E8" s="31"/>
      <c r="F8" s="31"/>
    </row>
    <row r="9" spans="1:6" ht="15.75">
      <c r="A9" s="30" t="s">
        <v>71</v>
      </c>
      <c r="B9" s="31"/>
      <c r="C9" s="31"/>
      <c r="D9" s="31"/>
      <c r="E9" s="31"/>
      <c r="F9" s="31"/>
    </row>
    <row r="10" spans="1:6" ht="15.75">
      <c r="A10" s="30" t="s">
        <v>72</v>
      </c>
      <c r="B10" s="31"/>
      <c r="C10" s="31"/>
      <c r="D10" s="31"/>
      <c r="E10" s="31"/>
      <c r="F10" s="31"/>
    </row>
    <row r="11" spans="1:6" ht="15.75">
      <c r="A11" s="32" t="s">
        <v>75</v>
      </c>
      <c r="B11" s="31"/>
      <c r="C11" s="31"/>
      <c r="D11" s="31"/>
      <c r="E11" s="31"/>
      <c r="F11" s="31"/>
    </row>
    <row r="12" spans="1:6" ht="15.75">
      <c r="A12" s="30" t="s">
        <v>89</v>
      </c>
      <c r="B12" s="31"/>
      <c r="C12" s="31"/>
      <c r="D12" s="31"/>
      <c r="E12" s="31"/>
      <c r="F12" s="31"/>
    </row>
    <row r="13" ht="16.5" thickBot="1">
      <c r="A13" s="1" t="s">
        <v>0</v>
      </c>
    </row>
    <row r="14" spans="1:6" s="2" customFormat="1" ht="12.75" customHeight="1">
      <c r="A14" s="33"/>
      <c r="B14" s="36" t="s">
        <v>1</v>
      </c>
      <c r="C14" s="36" t="s">
        <v>2</v>
      </c>
      <c r="D14" s="33" t="s">
        <v>3</v>
      </c>
      <c r="E14" s="33" t="s">
        <v>4</v>
      </c>
      <c r="F14" s="33" t="s">
        <v>5</v>
      </c>
    </row>
    <row r="15" spans="1:6" ht="21" customHeight="1" thickBot="1">
      <c r="A15" s="35"/>
      <c r="B15" s="37"/>
      <c r="C15" s="37"/>
      <c r="D15" s="34"/>
      <c r="E15" s="34"/>
      <c r="F15" s="34"/>
    </row>
    <row r="16" spans="1:6" s="13" customFormat="1" ht="13.5" customHeight="1" thickBot="1">
      <c r="A16" s="3" t="s">
        <v>6</v>
      </c>
      <c r="B16" s="11" t="s">
        <v>39</v>
      </c>
      <c r="C16" s="11"/>
      <c r="D16" s="12">
        <f>D17+D18+D19+D20+D21</f>
        <v>38463.3</v>
      </c>
      <c r="E16" s="12">
        <f>E17+E18+E19+E20+E21</f>
        <v>38356.600000000006</v>
      </c>
      <c r="F16" s="10">
        <f aca="true" t="shared" si="0" ref="F16:F61">ROUND(E16/D16*100,1)</f>
        <v>99.7</v>
      </c>
    </row>
    <row r="17" spans="1:6" s="16" customFormat="1" ht="23.25" thickBot="1">
      <c r="A17" s="4" t="s">
        <v>7</v>
      </c>
      <c r="B17" s="14" t="s">
        <v>39</v>
      </c>
      <c r="C17" s="14" t="s">
        <v>40</v>
      </c>
      <c r="D17" s="15">
        <v>853.2</v>
      </c>
      <c r="E17" s="15">
        <v>851.6</v>
      </c>
      <c r="F17" s="10">
        <f t="shared" si="0"/>
        <v>99.8</v>
      </c>
    </row>
    <row r="18" spans="1:6" s="16" customFormat="1" ht="23.25" thickBot="1">
      <c r="A18" s="4" t="s">
        <v>8</v>
      </c>
      <c r="B18" s="14" t="s">
        <v>39</v>
      </c>
      <c r="C18" s="14" t="s">
        <v>41</v>
      </c>
      <c r="D18" s="15">
        <v>2148.7</v>
      </c>
      <c r="E18" s="15">
        <v>2128.8</v>
      </c>
      <c r="F18" s="10">
        <f t="shared" si="0"/>
        <v>99.1</v>
      </c>
    </row>
    <row r="19" spans="1:6" ht="23.25" thickBot="1">
      <c r="A19" s="4" t="s">
        <v>9</v>
      </c>
      <c r="B19" s="14" t="s">
        <v>39</v>
      </c>
      <c r="C19" s="14" t="s">
        <v>42</v>
      </c>
      <c r="D19" s="15">
        <v>27073.6</v>
      </c>
      <c r="E19" s="15">
        <v>27011.2</v>
      </c>
      <c r="F19" s="10">
        <f t="shared" si="0"/>
        <v>99.8</v>
      </c>
    </row>
    <row r="20" spans="1:6" ht="13.5" thickBot="1">
      <c r="A20" s="4" t="s">
        <v>10</v>
      </c>
      <c r="B20" s="14" t="s">
        <v>39</v>
      </c>
      <c r="C20" s="14" t="s">
        <v>50</v>
      </c>
      <c r="D20" s="15">
        <v>120</v>
      </c>
      <c r="E20" s="15">
        <v>97.2</v>
      </c>
      <c r="F20" s="10">
        <f t="shared" si="0"/>
        <v>81</v>
      </c>
    </row>
    <row r="21" spans="1:6" ht="13.5" thickBot="1">
      <c r="A21" s="4" t="s">
        <v>11</v>
      </c>
      <c r="B21" s="14" t="s">
        <v>39</v>
      </c>
      <c r="C21" s="14" t="s">
        <v>76</v>
      </c>
      <c r="D21" s="15">
        <v>8267.8</v>
      </c>
      <c r="E21" s="15">
        <v>8267.8</v>
      </c>
      <c r="F21" s="10">
        <f t="shared" si="0"/>
        <v>100</v>
      </c>
    </row>
    <row r="22" spans="1:6" s="13" customFormat="1" ht="13.5" thickBot="1">
      <c r="A22" s="7" t="s">
        <v>12</v>
      </c>
      <c r="B22" s="11" t="s">
        <v>41</v>
      </c>
      <c r="C22" s="11"/>
      <c r="D22" s="12">
        <f>D23+D24</f>
        <v>18199.1</v>
      </c>
      <c r="E22" s="12">
        <f>E23+E24</f>
        <v>18146.2</v>
      </c>
      <c r="F22" s="10">
        <f t="shared" si="0"/>
        <v>99.7</v>
      </c>
    </row>
    <row r="23" spans="1:6" s="16" customFormat="1" ht="13.5" thickBot="1">
      <c r="A23" s="4" t="s">
        <v>13</v>
      </c>
      <c r="B23" s="14" t="s">
        <v>41</v>
      </c>
      <c r="C23" s="14" t="s">
        <v>40</v>
      </c>
      <c r="D23" s="15">
        <v>15611.1</v>
      </c>
      <c r="E23" s="15">
        <v>15558.2</v>
      </c>
      <c r="F23" s="10">
        <f t="shared" si="0"/>
        <v>99.7</v>
      </c>
    </row>
    <row r="24" spans="1:6" ht="13.5" thickBot="1">
      <c r="A24" s="4" t="s">
        <v>14</v>
      </c>
      <c r="B24" s="14" t="s">
        <v>41</v>
      </c>
      <c r="C24" s="14" t="s">
        <v>46</v>
      </c>
      <c r="D24" s="15">
        <v>2588</v>
      </c>
      <c r="E24" s="15">
        <v>2588</v>
      </c>
      <c r="F24" s="10">
        <f t="shared" si="0"/>
        <v>100</v>
      </c>
    </row>
    <row r="25" spans="1:6" s="13" customFormat="1" ht="13.5" thickBot="1">
      <c r="A25" s="7" t="s">
        <v>15</v>
      </c>
      <c r="B25" s="11" t="s">
        <v>42</v>
      </c>
      <c r="C25" s="11"/>
      <c r="D25" s="12">
        <f>D26+D27+D28+D29</f>
        <v>28309.3</v>
      </c>
      <c r="E25" s="12">
        <f>E26+E27+E28+E29</f>
        <v>28309.3</v>
      </c>
      <c r="F25" s="10">
        <f t="shared" si="0"/>
        <v>100</v>
      </c>
    </row>
    <row r="26" spans="1:6" ht="13.5" thickBot="1">
      <c r="A26" s="4" t="s">
        <v>16</v>
      </c>
      <c r="B26" s="14" t="s">
        <v>42</v>
      </c>
      <c r="C26" s="14" t="s">
        <v>40</v>
      </c>
      <c r="D26" s="15">
        <v>6009</v>
      </c>
      <c r="E26" s="15">
        <v>6009</v>
      </c>
      <c r="F26" s="10">
        <f t="shared" si="0"/>
        <v>100</v>
      </c>
    </row>
    <row r="27" spans="1:6" s="16" customFormat="1" ht="13.5" thickBot="1">
      <c r="A27" s="4" t="s">
        <v>17</v>
      </c>
      <c r="B27" s="14" t="s">
        <v>42</v>
      </c>
      <c r="C27" s="14" t="s">
        <v>43</v>
      </c>
      <c r="D27" s="15">
        <v>40.5</v>
      </c>
      <c r="E27" s="15">
        <v>40.5</v>
      </c>
      <c r="F27" s="10">
        <f t="shared" si="0"/>
        <v>100</v>
      </c>
    </row>
    <row r="28" spans="1:6" ht="13.5" thickBot="1">
      <c r="A28" s="4" t="s">
        <v>18</v>
      </c>
      <c r="B28" s="14" t="s">
        <v>42</v>
      </c>
      <c r="C28" s="14" t="s">
        <v>49</v>
      </c>
      <c r="D28" s="15">
        <v>8850</v>
      </c>
      <c r="E28" s="15">
        <v>8850</v>
      </c>
      <c r="F28" s="10">
        <f t="shared" si="0"/>
        <v>100</v>
      </c>
    </row>
    <row r="29" spans="1:6" ht="13.5" thickBot="1">
      <c r="A29" s="4" t="s">
        <v>77</v>
      </c>
      <c r="B29" s="14" t="s">
        <v>42</v>
      </c>
      <c r="C29" s="14" t="s">
        <v>45</v>
      </c>
      <c r="D29" s="15">
        <v>13409.8</v>
      </c>
      <c r="E29" s="15">
        <v>13409.8</v>
      </c>
      <c r="F29" s="10">
        <f t="shared" si="0"/>
        <v>100</v>
      </c>
    </row>
    <row r="30" spans="1:6" s="13" customFormat="1" ht="13.5" thickBot="1">
      <c r="A30" s="7" t="s">
        <v>19</v>
      </c>
      <c r="B30" s="11" t="s">
        <v>43</v>
      </c>
      <c r="C30" s="11"/>
      <c r="D30" s="12">
        <f>D31+D32+D34+D33</f>
        <v>312954.4</v>
      </c>
      <c r="E30" s="12">
        <f>E31+E32+E34+E33</f>
        <v>308406</v>
      </c>
      <c r="F30" s="12">
        <f t="shared" si="0"/>
        <v>98.5</v>
      </c>
    </row>
    <row r="31" spans="1:6" ht="13.5" thickBot="1">
      <c r="A31" s="4" t="s">
        <v>20</v>
      </c>
      <c r="B31" s="14" t="s">
        <v>43</v>
      </c>
      <c r="C31" s="14" t="s">
        <v>39</v>
      </c>
      <c r="D31" s="15">
        <v>215906.4</v>
      </c>
      <c r="E31" s="15">
        <v>215906.4</v>
      </c>
      <c r="F31" s="10">
        <f t="shared" si="0"/>
        <v>100</v>
      </c>
    </row>
    <row r="32" spans="1:6" ht="13.5" thickBot="1">
      <c r="A32" s="4" t="s">
        <v>21</v>
      </c>
      <c r="B32" s="14" t="s">
        <v>43</v>
      </c>
      <c r="C32" s="14" t="s">
        <v>40</v>
      </c>
      <c r="D32" s="15">
        <v>90757.1</v>
      </c>
      <c r="E32" s="15">
        <v>86208.7</v>
      </c>
      <c r="F32" s="10">
        <f t="shared" si="0"/>
        <v>95</v>
      </c>
    </row>
    <row r="33" spans="1:6" ht="13.5" thickBot="1">
      <c r="A33" s="4" t="s">
        <v>78</v>
      </c>
      <c r="B33" s="14" t="s">
        <v>43</v>
      </c>
      <c r="C33" s="14" t="s">
        <v>41</v>
      </c>
      <c r="D33" s="15">
        <v>4290.9</v>
      </c>
      <c r="E33" s="15">
        <v>4290.9</v>
      </c>
      <c r="F33" s="10">
        <f t="shared" si="0"/>
        <v>100</v>
      </c>
    </row>
    <row r="34" spans="1:6" ht="13.5" thickBot="1">
      <c r="A34" s="4" t="s">
        <v>22</v>
      </c>
      <c r="B34" s="14" t="s">
        <v>43</v>
      </c>
      <c r="C34" s="14" t="s">
        <v>43</v>
      </c>
      <c r="D34" s="15">
        <v>2000</v>
      </c>
      <c r="E34" s="15">
        <v>2000</v>
      </c>
      <c r="F34" s="10">
        <f t="shared" si="0"/>
        <v>100</v>
      </c>
    </row>
    <row r="35" spans="1:6" s="13" customFormat="1" ht="13.5" thickBot="1">
      <c r="A35" s="7" t="s">
        <v>23</v>
      </c>
      <c r="B35" s="11" t="s">
        <v>48</v>
      </c>
      <c r="C35" s="11"/>
      <c r="D35" s="12">
        <f>D36+D37+D38+D39</f>
        <v>545904.2</v>
      </c>
      <c r="E35" s="12">
        <f>E36+E37+E38+E39</f>
        <v>532817.3</v>
      </c>
      <c r="F35" s="12">
        <f t="shared" si="0"/>
        <v>97.6</v>
      </c>
    </row>
    <row r="36" spans="1:6" s="16" customFormat="1" ht="13.5" thickBot="1">
      <c r="A36" s="4" t="s">
        <v>24</v>
      </c>
      <c r="B36" s="14" t="s">
        <v>48</v>
      </c>
      <c r="C36" s="14" t="s">
        <v>39</v>
      </c>
      <c r="D36" s="15">
        <v>146055.9</v>
      </c>
      <c r="E36" s="15">
        <v>143794.8</v>
      </c>
      <c r="F36" s="15">
        <f t="shared" si="0"/>
        <v>98.5</v>
      </c>
    </row>
    <row r="37" spans="1:6" s="16" customFormat="1" ht="13.5" thickBot="1">
      <c r="A37" s="4" t="s">
        <v>25</v>
      </c>
      <c r="B37" s="14" t="s">
        <v>48</v>
      </c>
      <c r="C37" s="14" t="s">
        <v>40</v>
      </c>
      <c r="D37" s="15">
        <v>317759.1</v>
      </c>
      <c r="E37" s="15">
        <v>306953.7</v>
      </c>
      <c r="F37" s="15">
        <f t="shared" si="0"/>
        <v>96.6</v>
      </c>
    </row>
    <row r="38" spans="1:6" s="16" customFormat="1" ht="13.5" thickBot="1">
      <c r="A38" s="4" t="s">
        <v>51</v>
      </c>
      <c r="B38" s="14" t="s">
        <v>48</v>
      </c>
      <c r="C38" s="14" t="s">
        <v>48</v>
      </c>
      <c r="D38" s="15">
        <v>4690.7</v>
      </c>
      <c r="E38" s="15">
        <v>4690.3</v>
      </c>
      <c r="F38" s="15">
        <f t="shared" si="0"/>
        <v>100</v>
      </c>
    </row>
    <row r="39" spans="1:6" ht="13.5" thickBot="1">
      <c r="A39" s="4" t="s">
        <v>26</v>
      </c>
      <c r="B39" s="14" t="s">
        <v>48</v>
      </c>
      <c r="C39" s="14" t="s">
        <v>46</v>
      </c>
      <c r="D39" s="15">
        <v>77398.5</v>
      </c>
      <c r="E39" s="15">
        <v>77378.5</v>
      </c>
      <c r="F39" s="10">
        <f t="shared" si="0"/>
        <v>100</v>
      </c>
    </row>
    <row r="40" spans="1:6" ht="13.5" thickBot="1">
      <c r="A40" s="7" t="s">
        <v>27</v>
      </c>
      <c r="B40" s="11" t="s">
        <v>49</v>
      </c>
      <c r="C40" s="11"/>
      <c r="D40" s="12">
        <f>D41+D42+D43+D44</f>
        <v>83313.29999999999</v>
      </c>
      <c r="E40" s="12">
        <f>E41+E42+E43+E44</f>
        <v>76594.5</v>
      </c>
      <c r="F40" s="10">
        <f t="shared" si="0"/>
        <v>91.9</v>
      </c>
    </row>
    <row r="41" spans="1:6" ht="13.5" thickBot="1">
      <c r="A41" s="4" t="s">
        <v>28</v>
      </c>
      <c r="B41" s="14" t="s">
        <v>49</v>
      </c>
      <c r="C41" s="14" t="s">
        <v>39</v>
      </c>
      <c r="D41" s="15">
        <v>78820.4</v>
      </c>
      <c r="E41" s="15">
        <v>72204.8</v>
      </c>
      <c r="F41" s="10">
        <f t="shared" si="0"/>
        <v>91.6</v>
      </c>
    </row>
    <row r="42" spans="1:6" ht="13.5" thickBot="1">
      <c r="A42" s="4" t="s">
        <v>29</v>
      </c>
      <c r="B42" s="14" t="s">
        <v>49</v>
      </c>
      <c r="C42" s="14" t="s">
        <v>40</v>
      </c>
      <c r="D42" s="15">
        <v>664.7</v>
      </c>
      <c r="E42" s="15">
        <v>561.5</v>
      </c>
      <c r="F42" s="10">
        <f t="shared" si="0"/>
        <v>84.5</v>
      </c>
    </row>
    <row r="43" spans="1:6" ht="13.5" thickBot="1">
      <c r="A43" s="4" t="s">
        <v>79</v>
      </c>
      <c r="B43" s="14" t="s">
        <v>49</v>
      </c>
      <c r="C43" s="14" t="s">
        <v>42</v>
      </c>
      <c r="D43" s="15">
        <v>928.7</v>
      </c>
      <c r="E43" s="15">
        <v>928.7</v>
      </c>
      <c r="F43" s="10">
        <f t="shared" si="0"/>
        <v>100</v>
      </c>
    </row>
    <row r="44" spans="1:6" ht="23.25" thickBot="1">
      <c r="A44" s="4" t="s">
        <v>30</v>
      </c>
      <c r="B44" s="14" t="s">
        <v>49</v>
      </c>
      <c r="C44" s="14" t="s">
        <v>44</v>
      </c>
      <c r="D44" s="15">
        <v>2899.5</v>
      </c>
      <c r="E44" s="15">
        <v>2899.5</v>
      </c>
      <c r="F44" s="10">
        <f t="shared" si="0"/>
        <v>100</v>
      </c>
    </row>
    <row r="45" spans="1:6" s="13" customFormat="1" ht="13.5" thickBot="1">
      <c r="A45" s="7" t="s">
        <v>31</v>
      </c>
      <c r="B45" s="11" t="s">
        <v>46</v>
      </c>
      <c r="C45" s="11"/>
      <c r="D45" s="12">
        <f>D46+D47+D51+D48+D49+D50</f>
        <v>160998.2</v>
      </c>
      <c r="E45" s="12">
        <f>E46+E47+E51+E48+E49+E50</f>
        <v>151644.69999999998</v>
      </c>
      <c r="F45" s="12">
        <f t="shared" si="0"/>
        <v>94.2</v>
      </c>
    </row>
    <row r="46" spans="1:6" s="16" customFormat="1" ht="13.5" thickBot="1">
      <c r="A46" s="4" t="s">
        <v>80</v>
      </c>
      <c r="B46" s="14" t="s">
        <v>46</v>
      </c>
      <c r="C46" s="14" t="s">
        <v>39</v>
      </c>
      <c r="D46" s="15">
        <v>89101.7</v>
      </c>
      <c r="E46" s="15">
        <v>84660.5</v>
      </c>
      <c r="F46" s="15">
        <f t="shared" si="0"/>
        <v>95</v>
      </c>
    </row>
    <row r="47" spans="1:6" s="16" customFormat="1" ht="13.5" thickBot="1">
      <c r="A47" s="4" t="s">
        <v>81</v>
      </c>
      <c r="B47" s="14" t="s">
        <v>46</v>
      </c>
      <c r="C47" s="14" t="s">
        <v>40</v>
      </c>
      <c r="D47" s="15">
        <v>18856.3</v>
      </c>
      <c r="E47" s="15">
        <v>18470.9</v>
      </c>
      <c r="F47" s="15">
        <f t="shared" si="0"/>
        <v>98</v>
      </c>
    </row>
    <row r="48" spans="1:6" s="16" customFormat="1" ht="13.5" thickBot="1">
      <c r="A48" s="4" t="s">
        <v>82</v>
      </c>
      <c r="B48" s="14" t="s">
        <v>46</v>
      </c>
      <c r="C48" s="14" t="s">
        <v>41</v>
      </c>
      <c r="D48" s="15">
        <v>203.2</v>
      </c>
      <c r="E48" s="15">
        <v>203.2</v>
      </c>
      <c r="F48" s="15">
        <f t="shared" si="0"/>
        <v>100</v>
      </c>
    </row>
    <row r="49" spans="1:6" s="16" customFormat="1" ht="13.5" thickBot="1">
      <c r="A49" s="4" t="s">
        <v>83</v>
      </c>
      <c r="B49" s="14" t="s">
        <v>46</v>
      </c>
      <c r="C49" s="14" t="s">
        <v>42</v>
      </c>
      <c r="D49" s="15">
        <v>17135.9</v>
      </c>
      <c r="E49" s="15">
        <v>16921.8</v>
      </c>
      <c r="F49" s="15">
        <f t="shared" si="0"/>
        <v>98.8</v>
      </c>
    </row>
    <row r="50" spans="1:6" s="16" customFormat="1" ht="13.5" thickBot="1">
      <c r="A50" s="4" t="s">
        <v>84</v>
      </c>
      <c r="B50" s="14" t="s">
        <v>46</v>
      </c>
      <c r="C50" s="14" t="s">
        <v>49</v>
      </c>
      <c r="D50" s="15">
        <v>22785.7</v>
      </c>
      <c r="E50" s="15">
        <v>22398.4</v>
      </c>
      <c r="F50" s="15">
        <f t="shared" si="0"/>
        <v>98.3</v>
      </c>
    </row>
    <row r="51" spans="1:6" s="16" customFormat="1" ht="13.5" thickBot="1">
      <c r="A51" s="4" t="s">
        <v>32</v>
      </c>
      <c r="B51" s="14" t="s">
        <v>46</v>
      </c>
      <c r="C51" s="14" t="s">
        <v>47</v>
      </c>
      <c r="D51" s="15">
        <v>12915.4</v>
      </c>
      <c r="E51" s="15">
        <v>8989.9</v>
      </c>
      <c r="F51" s="15">
        <f t="shared" si="0"/>
        <v>69.6</v>
      </c>
    </row>
    <row r="52" spans="1:6" s="13" customFormat="1" ht="13.5" thickBot="1">
      <c r="A52" s="7" t="s">
        <v>33</v>
      </c>
      <c r="B52" s="11" t="s">
        <v>47</v>
      </c>
      <c r="C52" s="11"/>
      <c r="D52" s="12">
        <f>D53+D54+D55+D56</f>
        <v>315933.5</v>
      </c>
      <c r="E52" s="12">
        <f>E53+E54+E55+E56</f>
        <v>290808.1</v>
      </c>
      <c r="F52" s="12">
        <f t="shared" si="0"/>
        <v>92</v>
      </c>
    </row>
    <row r="53" spans="1:6" s="16" customFormat="1" ht="13.5" thickBot="1">
      <c r="A53" s="4" t="s">
        <v>34</v>
      </c>
      <c r="B53" s="14" t="s">
        <v>47</v>
      </c>
      <c r="C53" s="14" t="s">
        <v>40</v>
      </c>
      <c r="D53" s="15">
        <v>55914.5</v>
      </c>
      <c r="E53" s="15">
        <v>54340.9</v>
      </c>
      <c r="F53" s="15">
        <f t="shared" si="0"/>
        <v>97.2</v>
      </c>
    </row>
    <row r="54" spans="1:6" s="16" customFormat="1" ht="13.5" thickBot="1">
      <c r="A54" s="4" t="s">
        <v>35</v>
      </c>
      <c r="B54" s="14" t="s">
        <v>47</v>
      </c>
      <c r="C54" s="14" t="s">
        <v>41</v>
      </c>
      <c r="D54" s="15">
        <v>210282.9</v>
      </c>
      <c r="E54" s="15">
        <v>191405.2</v>
      </c>
      <c r="F54" s="15">
        <f t="shared" si="0"/>
        <v>91</v>
      </c>
    </row>
    <row r="55" spans="1:6" s="16" customFormat="1" ht="13.5" thickBot="1">
      <c r="A55" s="6" t="s">
        <v>85</v>
      </c>
      <c r="B55" s="14" t="s">
        <v>47</v>
      </c>
      <c r="C55" s="14" t="s">
        <v>42</v>
      </c>
      <c r="D55" s="15">
        <v>31640</v>
      </c>
      <c r="E55" s="15">
        <v>27146.5</v>
      </c>
      <c r="F55" s="15">
        <f t="shared" si="0"/>
        <v>85.8</v>
      </c>
    </row>
    <row r="56" spans="1:6" s="16" customFormat="1" ht="13.5" thickBot="1">
      <c r="A56" s="4" t="s">
        <v>36</v>
      </c>
      <c r="B56" s="14" t="s">
        <v>47</v>
      </c>
      <c r="C56" s="14" t="s">
        <v>44</v>
      </c>
      <c r="D56" s="15">
        <v>18096.1</v>
      </c>
      <c r="E56" s="15">
        <v>17915.5</v>
      </c>
      <c r="F56" s="15">
        <f t="shared" si="0"/>
        <v>99</v>
      </c>
    </row>
    <row r="57" spans="1:6" s="13" customFormat="1" ht="13.5" thickBot="1">
      <c r="A57" s="7" t="s">
        <v>37</v>
      </c>
      <c r="B57" s="11" t="s">
        <v>50</v>
      </c>
      <c r="C57" s="11"/>
      <c r="D57" s="12">
        <f>D58+D60+D59</f>
        <v>119471.8</v>
      </c>
      <c r="E57" s="12">
        <f>E58+E60+E59</f>
        <v>117311.59999999999</v>
      </c>
      <c r="F57" s="12">
        <f t="shared" si="0"/>
        <v>98.2</v>
      </c>
    </row>
    <row r="58" spans="1:6" ht="13.5" thickBot="1">
      <c r="A58" s="4" t="s">
        <v>86</v>
      </c>
      <c r="B58" s="9" t="s">
        <v>50</v>
      </c>
      <c r="C58" s="9" t="s">
        <v>39</v>
      </c>
      <c r="D58" s="10">
        <v>30705.3</v>
      </c>
      <c r="E58" s="10">
        <v>28760.5</v>
      </c>
      <c r="F58" s="10">
        <f t="shared" si="0"/>
        <v>93.7</v>
      </c>
    </row>
    <row r="59" spans="1:6" ht="23.25" thickBot="1">
      <c r="A59" s="4" t="s">
        <v>87</v>
      </c>
      <c r="B59" s="9" t="s">
        <v>50</v>
      </c>
      <c r="C59" s="9" t="s">
        <v>41</v>
      </c>
      <c r="D59" s="10">
        <v>1244.4</v>
      </c>
      <c r="E59" s="10">
        <v>1244.4</v>
      </c>
      <c r="F59" s="10">
        <f t="shared" si="0"/>
        <v>100</v>
      </c>
    </row>
    <row r="60" spans="1:6" ht="13.5" thickBot="1">
      <c r="A60" s="5" t="s">
        <v>88</v>
      </c>
      <c r="B60" s="9" t="s">
        <v>50</v>
      </c>
      <c r="C60" s="9" t="s">
        <v>42</v>
      </c>
      <c r="D60" s="10">
        <v>87522.1</v>
      </c>
      <c r="E60" s="10">
        <v>87306.7</v>
      </c>
      <c r="F60" s="10">
        <f t="shared" si="0"/>
        <v>99.8</v>
      </c>
    </row>
    <row r="61" spans="1:6" s="13" customFormat="1" ht="13.5" thickBot="1">
      <c r="A61" s="17" t="s">
        <v>38</v>
      </c>
      <c r="B61" s="18"/>
      <c r="C61" s="18"/>
      <c r="D61" s="19">
        <f>D16+D22+D25+D30+D35+D40+D45+D52+D57</f>
        <v>1623547.1</v>
      </c>
      <c r="E61" s="19">
        <f>E16+E22+E25+E30+E35+E40+E45+E52+E57</f>
        <v>1562394.3000000003</v>
      </c>
      <c r="F61" s="19">
        <f t="shared" si="0"/>
        <v>96.2</v>
      </c>
    </row>
  </sheetData>
  <mergeCells count="18">
    <mergeCell ref="A5:F5"/>
    <mergeCell ref="A6:F6"/>
    <mergeCell ref="A7:F7"/>
    <mergeCell ref="A8:F8"/>
    <mergeCell ref="A1:F1"/>
    <mergeCell ref="A2:F2"/>
    <mergeCell ref="A3:F3"/>
    <mergeCell ref="A4:F4"/>
    <mergeCell ref="F14:F15"/>
    <mergeCell ref="E14:E15"/>
    <mergeCell ref="D14:D15"/>
    <mergeCell ref="A14:A15"/>
    <mergeCell ref="B14:B15"/>
    <mergeCell ref="C14:C15"/>
    <mergeCell ref="A9:F9"/>
    <mergeCell ref="A10:F10"/>
    <mergeCell ref="A11:F11"/>
    <mergeCell ref="A12:F12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</dc:creator>
  <cp:keywords/>
  <dc:description/>
  <cp:lastModifiedBy>Ларина</cp:lastModifiedBy>
  <cp:lastPrinted>2010-04-05T02:33:50Z</cp:lastPrinted>
  <dcterms:created xsi:type="dcterms:W3CDTF">2008-02-27T02:37:52Z</dcterms:created>
  <dcterms:modified xsi:type="dcterms:W3CDTF">2010-04-07T02:55:03Z</dcterms:modified>
  <cp:category/>
  <cp:version/>
  <cp:contentType/>
  <cp:contentStatus/>
</cp:coreProperties>
</file>